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arolyn/Anchor Sync/User- Carolyn/Excel Docs/"/>
    </mc:Choice>
  </mc:AlternateContent>
  <xr:revisionPtr revIDLastSave="0" documentId="13_ncr:1_{2314B63A-485E-2344-BC6B-109D05A59D63}" xr6:coauthVersionLast="47" xr6:coauthVersionMax="47" xr10:uidLastSave="{00000000-0000-0000-0000-000000000000}"/>
  <bookViews>
    <workbookView xWindow="0" yWindow="500" windowWidth="40960" windowHeight="21300" activeTab="1" xr2:uid="{421AF6EB-8B53-6344-99DD-41D86891DF27}"/>
  </bookViews>
  <sheets>
    <sheet name="Instructions" sheetId="4" r:id="rId1"/>
    <sheet name="Commission Tracker" sheetId="1" r:id="rId2"/>
    <sheet name="Drop Down Lists" sheetId="2" r:id="rId3"/>
    <sheet name="Med Supp Income Projections" sheetId="3" r:id="rId4"/>
  </sheets>
  <externalReferences>
    <externalReference r:id="rId5"/>
    <externalReference r:id="rId6"/>
  </externalReferences>
  <definedNames>
    <definedName name="_xlchart.v1.0" hidden="1">'Commission Tracker'!$B$5:$N$7</definedName>
    <definedName name="_xlchart.v1.1" hidden="1">'Commission Tracker'!$O$4</definedName>
    <definedName name="_xlchart.v1.10" hidden="1">'Commission Tracker'!$P$4</definedName>
    <definedName name="_xlchart.v1.11" hidden="1">'Commission Tracker'!$P$5:$P$7</definedName>
    <definedName name="_xlchart.v1.12" hidden="1">'Commission Tracker'!$Q$4</definedName>
    <definedName name="_xlchart.v1.13" hidden="1">'Commission Tracker'!$Q$5:$Q$7</definedName>
    <definedName name="_xlchart.v1.14" hidden="1">'Commission Tracker'!$B$5:$N$7</definedName>
    <definedName name="_xlchart.v1.15" hidden="1">'Commission Tracker'!$O$4</definedName>
    <definedName name="_xlchart.v1.16" hidden="1">'Commission Tracker'!$O$5:$O$7</definedName>
    <definedName name="_xlchart.v1.17" hidden="1">'Commission Tracker'!$P$4</definedName>
    <definedName name="_xlchart.v1.18" hidden="1">'Commission Tracker'!$P$5:$P$7</definedName>
    <definedName name="_xlchart.v1.19" hidden="1">'Commission Tracker'!$Q$4</definedName>
    <definedName name="_xlchart.v1.2" hidden="1">'Commission Tracker'!$O$5:$O$7</definedName>
    <definedName name="_xlchart.v1.20" hidden="1">'Commission Tracker'!$Q$5:$Q$7</definedName>
    <definedName name="_xlchart.v1.21" hidden="1">'Commission Tracker'!$B$5:$N$7</definedName>
    <definedName name="_xlchart.v1.22" hidden="1">'Commission Tracker'!$O$4</definedName>
    <definedName name="_xlchart.v1.23" hidden="1">'Commission Tracker'!$O$5:$O$7</definedName>
    <definedName name="_xlchart.v1.24" hidden="1">'Commission Tracker'!$P$4</definedName>
    <definedName name="_xlchart.v1.25" hidden="1">'Commission Tracker'!$P$5:$P$7</definedName>
    <definedName name="_xlchart.v1.26" hidden="1">'Commission Tracker'!$Q$4</definedName>
    <definedName name="_xlchart.v1.27" hidden="1">'Commission Tracker'!$Q$5:$Q$7</definedName>
    <definedName name="_xlchart.v1.28" hidden="1">'Commission Tracker'!$B$5:$N$7</definedName>
    <definedName name="_xlchart.v1.29" hidden="1">'Commission Tracker'!$O$4</definedName>
    <definedName name="_xlchart.v1.3" hidden="1">'Commission Tracker'!$P$4</definedName>
    <definedName name="_xlchart.v1.30" hidden="1">'Commission Tracker'!$O$5:$O$7</definedName>
    <definedName name="_xlchart.v1.31" hidden="1">'Commission Tracker'!$P$4</definedName>
    <definedName name="_xlchart.v1.32" hidden="1">'Commission Tracker'!$P$5:$P$7</definedName>
    <definedName name="_xlchart.v1.33" hidden="1">'Commission Tracker'!$Q$4</definedName>
    <definedName name="_xlchart.v1.34" hidden="1">'Commission Tracker'!$Q$5:$Q$7</definedName>
    <definedName name="_xlchart.v1.35" hidden="1">'Commission Tracker'!$B$5:$N$7</definedName>
    <definedName name="_xlchart.v1.36" hidden="1">'Commission Tracker'!$O$4</definedName>
    <definedName name="_xlchart.v1.37" hidden="1">'Commission Tracker'!$O$5:$O$7</definedName>
    <definedName name="_xlchart.v1.38" hidden="1">'Commission Tracker'!$P$4</definedName>
    <definedName name="_xlchart.v1.39" hidden="1">'Commission Tracker'!$P$5:$P$7</definedName>
    <definedName name="_xlchart.v1.4" hidden="1">'Commission Tracker'!$P$5:$P$7</definedName>
    <definedName name="_xlchart.v1.40" hidden="1">'Commission Tracker'!$Q$4</definedName>
    <definedName name="_xlchart.v1.41" hidden="1">'Commission Tracker'!$Q$5:$Q$7</definedName>
    <definedName name="_xlchart.v1.42" hidden="1">'Commission Tracker'!$B$5:$N$7</definedName>
    <definedName name="_xlchart.v1.43" hidden="1">'Commission Tracker'!$O$4</definedName>
    <definedName name="_xlchart.v1.44" hidden="1">'Commission Tracker'!$O$5:$O$7</definedName>
    <definedName name="_xlchart.v1.45" hidden="1">'Commission Tracker'!$P$4</definedName>
    <definedName name="_xlchart.v1.46" hidden="1">'Commission Tracker'!$P$5:$P$7</definedName>
    <definedName name="_xlchart.v1.47" hidden="1">'Commission Tracker'!$Q$4</definedName>
    <definedName name="_xlchart.v1.48" hidden="1">'Commission Tracker'!$Q$5:$Q$7</definedName>
    <definedName name="_xlchart.v1.49" hidden="1">'Commission Tracker'!$B$5:$N$7</definedName>
    <definedName name="_xlchart.v1.5" hidden="1">'Commission Tracker'!$Q$4</definedName>
    <definedName name="_xlchart.v1.50" hidden="1">'Commission Tracker'!$O$4</definedName>
    <definedName name="_xlchart.v1.51" hidden="1">'Commission Tracker'!$O$5:$O$7</definedName>
    <definedName name="_xlchart.v1.52" hidden="1">'Commission Tracker'!$P$4</definedName>
    <definedName name="_xlchart.v1.53" hidden="1">'Commission Tracker'!$P$5:$P$7</definedName>
    <definedName name="_xlchart.v1.54" hidden="1">'Commission Tracker'!$Q$4</definedName>
    <definedName name="_xlchart.v1.55" hidden="1">'Commission Tracker'!$Q$5:$Q$7</definedName>
    <definedName name="_xlchart.v1.56" hidden="1">'Commission Tracker'!$B$5:$N$7</definedName>
    <definedName name="_xlchart.v1.57" hidden="1">'Commission Tracker'!$O$4</definedName>
    <definedName name="_xlchart.v1.58" hidden="1">'Commission Tracker'!$O$5:$O$7</definedName>
    <definedName name="_xlchart.v1.59" hidden="1">'Commission Tracker'!$P$4</definedName>
    <definedName name="_xlchart.v1.6" hidden="1">'Commission Tracker'!$Q$5:$Q$7</definedName>
    <definedName name="_xlchart.v1.60" hidden="1">'Commission Tracker'!$P$5:$P$7</definedName>
    <definedName name="_xlchart.v1.61" hidden="1">'Commission Tracker'!$Q$4</definedName>
    <definedName name="_xlchart.v1.62" hidden="1">'Commission Tracker'!$Q$5:$Q$7</definedName>
    <definedName name="_xlchart.v1.7" hidden="1">'Commission Tracker'!$B$5:$N$7</definedName>
    <definedName name="_xlchart.v1.8" hidden="1">'Commission Tracker'!$O$4</definedName>
    <definedName name="_xlchart.v1.9" hidden="1">'Commission Tracker'!$O$5:$O$7</definedName>
    <definedName name="DurationOfLoan">#REF!</definedName>
    <definedName name="HeaderRow">ROW('[1]Amortization Table'!$B$3:$J$3)</definedName>
    <definedName name="interest">'[1]Amortization Table'!$E$4:$E$363</definedName>
    <definedName name="InterestRate">#REF!</definedName>
    <definedName name="LastRow">COUNTIF('[1]Amortization Table'!$C$4:$C$363,"&gt;1")+HeaderRow</definedName>
    <definedName name="LoanAmount">#REF!</definedName>
    <definedName name="LoanIsGood">(#REF!*#REF!*#REF!)&gt;0</definedName>
    <definedName name="LoanStart">#REF!</definedName>
    <definedName name="MonthlyLoanPayment">#REF!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PropertyTaxAmount">#REF!</definedName>
    <definedName name="Total_Commissions">[2]!Sales[[#Totals],[Commission]]</definedName>
    <definedName name="total_interest_paid">#REF!</definedName>
    <definedName name="total_loan_payment">'[1]Amortization Table'!$E$4:$F$363</definedName>
    <definedName name="total_payments">'[1]Amortization Table'!$H$4:$H$363</definedName>
    <definedName name="Total_Sales">[2]!Sales[[#Totals],[Total Sales Amount]]</definedName>
    <definedName name="ValueOfHome">#REF!</definedName>
    <definedName name="ValuesEntered">IF(LoanAmount*(LEN(InterestRate)&gt;0)*DurationOfLoan*LoanStart*(LEN(PropertyTaxAmount)&gt;0)&gt;0,1,0)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9" i="1" l="1"/>
  <c r="Q1" i="1" s="1"/>
  <c r="W36" i="3"/>
  <c r="I36" i="3"/>
  <c r="W37" i="3" s="1"/>
  <c r="W35" i="3"/>
  <c r="J35" i="3"/>
  <c r="W34" i="3"/>
  <c r="J34" i="3"/>
  <c r="W33" i="3"/>
  <c r="J33" i="3"/>
  <c r="W32" i="3"/>
  <c r="J32" i="3"/>
  <c r="W31" i="3"/>
  <c r="J31" i="3"/>
  <c r="J30" i="3"/>
  <c r="J24" i="3"/>
  <c r="J23" i="3"/>
  <c r="J22" i="3"/>
  <c r="J21" i="3"/>
  <c r="J20" i="3"/>
  <c r="J19" i="3"/>
  <c r="J18" i="3"/>
  <c r="W15" i="3"/>
  <c r="W14" i="3"/>
  <c r="W13" i="3"/>
  <c r="W12" i="3"/>
  <c r="W11" i="3"/>
  <c r="W10" i="3"/>
  <c r="W9" i="3"/>
  <c r="J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" authorId="0" shapeId="0" xr:uid="{7118B05A-69A0-5749-89A2-1FC990CE7AAF}">
      <text>
        <r>
          <rPr>
            <sz val="10"/>
            <color rgb="FF000000"/>
            <rFont val="Tahoma"/>
            <family val="2"/>
          </rPr>
          <t xml:space="preserve">Edit  dropdown lists by adding or deleting products and carriers.
</t>
        </r>
      </text>
    </comment>
  </commentList>
</comments>
</file>

<file path=xl/sharedStrings.xml><?xml version="1.0" encoding="utf-8"?>
<sst xmlns="http://schemas.openxmlformats.org/spreadsheetml/2006/main" count="163" uniqueCount="131">
  <si>
    <t>Medicare ID#</t>
  </si>
  <si>
    <t>DOB</t>
  </si>
  <si>
    <t>Product Type</t>
  </si>
  <si>
    <t>State</t>
  </si>
  <si>
    <t>Carrier</t>
  </si>
  <si>
    <t>Jane</t>
  </si>
  <si>
    <t>Doe</t>
  </si>
  <si>
    <t>Critical Illness</t>
  </si>
  <si>
    <t>Disability</t>
  </si>
  <si>
    <t>Dental, Vision &amp; Hearing</t>
  </si>
  <si>
    <t>Final Expense</t>
  </si>
  <si>
    <t>Life Insurance</t>
  </si>
  <si>
    <t>Long-term Care</t>
  </si>
  <si>
    <t>Medicare Adavtnage</t>
  </si>
  <si>
    <t>Medicare Supplement</t>
  </si>
  <si>
    <t>Prescription Drug Plan</t>
  </si>
  <si>
    <t>Annuity</t>
  </si>
  <si>
    <t>Aetna</t>
  </si>
  <si>
    <t>Ameritas</t>
  </si>
  <si>
    <t>Cigna</t>
  </si>
  <si>
    <t>Ace</t>
  </si>
  <si>
    <t>Aflac</t>
  </si>
  <si>
    <t>Allstate</t>
  </si>
  <si>
    <t>Gerber</t>
  </si>
  <si>
    <t>Humana</t>
  </si>
  <si>
    <t>Lumico</t>
  </si>
  <si>
    <t>Manhattan Life</t>
  </si>
  <si>
    <t>Mutual of Omaha</t>
  </si>
  <si>
    <t>North American</t>
  </si>
  <si>
    <t>United Healthcare</t>
  </si>
  <si>
    <t>Wellabe</t>
  </si>
  <si>
    <t>Wellcare</t>
  </si>
  <si>
    <t>WoodmenLife</t>
  </si>
  <si>
    <t>The Average Medicare Supplement Commission is $341</t>
  </si>
  <si>
    <t>Selling 1 Policy per Week vs. 1.5 Policies per Week</t>
  </si>
  <si>
    <t>Year</t>
  </si>
  <si>
    <t>52 Policies per Year</t>
  </si>
  <si>
    <t>78 Policies per Year</t>
  </si>
  <si>
    <t>52 Policies per Year Graph Data</t>
  </si>
  <si>
    <t>New Policies</t>
  </si>
  <si>
    <t>Total Income</t>
  </si>
  <si>
    <t>Residual Income Year Over Year Selling 52 Policies per Year</t>
  </si>
  <si>
    <t>Base Income</t>
  </si>
  <si>
    <t>Residual Income</t>
  </si>
  <si>
    <t>We've factored a 10% Policy Lapse Rate into the Residual Income Projections</t>
  </si>
  <si>
    <t>Residual Income Year Over Year Selling 78 Policies per Year</t>
  </si>
  <si>
    <t>78 Policies per Year Graph Data</t>
  </si>
  <si>
    <t>John</t>
  </si>
  <si>
    <t>Effective Date</t>
  </si>
  <si>
    <t>First Name</t>
  </si>
  <si>
    <t>Last Name</t>
  </si>
  <si>
    <t>Age</t>
  </si>
  <si>
    <t>Submitted Date</t>
  </si>
  <si>
    <t>Smith</t>
  </si>
  <si>
    <t>Product Name</t>
  </si>
  <si>
    <t>Plan 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</si>
  <si>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</si>
  <si>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</si>
  <si>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</si>
  <si>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</si>
  <si>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</si>
  <si>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</si>
  <si>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</si>
  <si>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</si>
  <si>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</si>
  <si>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</si>
  <si>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</si>
  <si>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</si>
  <si>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</si>
  <si>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</si>
  <si>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</si>
  <si>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</si>
  <si>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</si>
  <si>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</si>
  <si>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</si>
  <si>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</si>
  <si>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</si>
  <si>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</si>
  <si>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</si>
  <si>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</si>
  <si>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</si>
  <si>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</si>
  <si>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</si>
  <si>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</si>
  <si>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</si>
  <si>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</si>
  <si>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</si>
  <si>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</si>
  <si>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</si>
  <si>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</si>
  <si>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</si>
  <si>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</si>
  <si>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</si>
  <si>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</si>
  <si>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</si>
  <si>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</si>
  <si>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</si>
  <si>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</si>
  <si>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</si>
  <si>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</si>
  <si>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</si>
  <si>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</si>
  <si>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</si>
  <si>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</si>
  <si>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</si>
  <si>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</si>
  <si>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Received</t>
  </si>
  <si>
    <t>Earned</t>
  </si>
  <si>
    <t>Lapse</t>
  </si>
  <si>
    <t>Yes</t>
  </si>
  <si>
    <t>No</t>
  </si>
  <si>
    <t>Policy #</t>
  </si>
  <si>
    <t>Commission</t>
  </si>
  <si>
    <t>David</t>
  </si>
  <si>
    <t>Whole Life</t>
  </si>
  <si>
    <t>H9832Z</t>
  </si>
  <si>
    <t>C764Q1</t>
  </si>
  <si>
    <t>P642BF</t>
  </si>
  <si>
    <t>Total Sales</t>
  </si>
  <si>
    <t>Commission Tracker</t>
  </si>
  <si>
    <t>Client Information</t>
  </si>
  <si>
    <t>Policy Information</t>
  </si>
  <si>
    <t>Total Earned</t>
  </si>
  <si>
    <t>Commission Information</t>
  </si>
  <si>
    <t>Delete sample data and enter your own client, policy and commisison information in the Commission Tracker worksheet.</t>
  </si>
  <si>
    <t>Edit Product type and Carriers in the Drop Down Lists worksheet.</t>
  </si>
  <si>
    <t>tbrins.com</t>
  </si>
  <si>
    <t>Plan F</t>
  </si>
  <si>
    <t>Term Life</t>
  </si>
  <si>
    <t>Plan N</t>
  </si>
  <si>
    <t>If adding to a drop down list, be sure to insert a row in between existing data so the list will populate correctly on the Commission Tracker.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</si>
</sst>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34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color rgb="FF000000"/>
      <name val="Tahoma"/>
      <family val="2"/>
    </font>
    <font>
      <b/>
      <sz val="16"/>
      <color rgb="FF0070C0"/>
      <name val="Raleway"/>
    </font>
    <font>
      <sz val="12"/>
      <color theme="1"/>
      <name val="Raleway"/>
    </font>
    <font>
      <b/>
      <sz val="16"/>
      <color theme="1"/>
      <name val="Raleway"/>
    </font>
    <font>
      <b/>
      <sz val="12"/>
      <color rgb="FF00B050"/>
      <name val="Raleway"/>
    </font>
    <font>
      <b/>
      <sz val="12"/>
      <color theme="0"/>
      <name val="Raleway"/>
    </font>
    <font>
      <sz val="12"/>
      <color rgb="FF4472C4"/>
      <name val="Raleway"/>
    </font>
    <font>
      <b/>
      <sz val="12"/>
      <color rgb="FF4472C4"/>
      <name val="Raleway"/>
    </font>
    <font>
      <b/>
      <sz val="12"/>
      <color theme="5" tint="-0.249977111117893"/>
      <name val="Raleway"/>
    </font>
    <font>
      <sz val="12"/>
      <color theme="5" tint="-0.249977111117893"/>
      <name val="Raleway"/>
    </font>
    <font>
      <sz val="14"/>
      <color theme="0"/>
      <name val="Raleway"/>
    </font>
    <font>
      <sz val="14"/>
      <color theme="1"/>
      <name val="Raleway"/>
    </font>
    <font>
      <b/>
      <sz val="12"/>
      <color theme="1"/>
      <name val="Raleway"/>
    </font>
    <font>
      <sz val="12"/>
      <color theme="0"/>
      <name val="Raleway"/>
    </font>
    <font>
      <sz val="22"/>
      <color theme="0"/>
      <name val="Raleway"/>
    </font>
    <font>
      <sz val="36"/>
      <color theme="0"/>
      <name val="Raleway"/>
    </font>
    <font>
      <sz val="11"/>
      <color theme="1" tint="0.34998626667073579"/>
      <name val="Aptos Narrow"/>
      <family val="2"/>
      <scheme val="minor"/>
    </font>
    <font>
      <sz val="10"/>
      <color theme="1" tint="0.34998626667073579"/>
      <name val="Aptos Narrow"/>
      <family val="2"/>
      <scheme val="minor"/>
    </font>
    <font>
      <sz val="20"/>
      <color theme="3" tint="9.9948118533890809E-2"/>
      <name val="Aptos Display"/>
      <family val="2"/>
      <scheme val="major"/>
    </font>
    <font>
      <sz val="12"/>
      <color theme="2"/>
      <name val="Aptos Display"/>
      <family val="2"/>
      <scheme val="major"/>
    </font>
    <font>
      <sz val="20"/>
      <color theme="2"/>
      <name val="Aptos Display"/>
      <family val="2"/>
      <scheme val="major"/>
    </font>
    <font>
      <i/>
      <sz val="11"/>
      <color theme="1" tint="0.34998626667073579"/>
      <name val="Aptos Narrow"/>
      <family val="2"/>
      <scheme val="minor"/>
    </font>
    <font>
      <b/>
      <u/>
      <sz val="11"/>
      <color theme="5" tint="-0.24994659260841701"/>
      <name val="Aptos Narrow"/>
      <family val="2"/>
      <scheme val="minor"/>
    </font>
    <font>
      <sz val="11"/>
      <color theme="5" tint="-0.24994659260841701"/>
      <name val="Aptos Display"/>
      <family val="2"/>
      <scheme val="major"/>
    </font>
    <font>
      <sz val="16"/>
      <color theme="0"/>
      <name val="Raleway"/>
    </font>
    <font>
      <sz val="24"/>
      <color theme="0"/>
      <name val="Raleway"/>
    </font>
    <font>
      <sz val="20"/>
      <color theme="0"/>
      <name val="Raleway"/>
    </font>
    <font>
      <sz val="16"/>
      <color theme="1"/>
      <name val="Raleway"/>
    </font>
    <font>
      <b/>
      <sz val="12"/>
      <color rgb="FF19A149"/>
      <name val="Raleway"/>
    </font>
    <font>
      <b/>
      <sz val="18"/>
      <color rgb="FF19A149"/>
      <name val="Raleway"/>
    </font>
    <font>
      <u/>
      <sz val="12"/>
      <color theme="10"/>
      <name val="Aptos Narrow"/>
      <family val="2"/>
      <scheme val="minor"/>
    </font>
    <font>
      <b/>
      <sz val="12"/>
      <color rgb="FF0070C0"/>
      <name val="Raleway"/>
    </font>
  </fonts>
  <fills count="15">
    <fill>
      <patternFill patternType="none"/>
    </fill>
    <fill>
      <patternFill patternType="gray125"/>
    </fill>
    <fill>
      <patternFill patternType="solid">
        <fgColor rgb="FF19A149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4"/>
        <bgColor theme="4"/>
      </patternFill>
    </fill>
    <fill>
      <patternFill patternType="solid">
        <fgColor rgb="FF4472C4"/>
        <bgColor theme="4"/>
      </patternFill>
    </fill>
    <fill>
      <patternFill patternType="solid">
        <fgColor rgb="FF4472C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5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18" fillId="0" borderId="8">
      <alignment horizontal="left" wrapText="1" indent="1"/>
    </xf>
    <xf numFmtId="165" fontId="18" fillId="0" borderId="0" applyFont="0" applyFill="0" applyBorder="0" applyAlignment="0">
      <alignment wrapText="1"/>
    </xf>
    <xf numFmtId="166" fontId="19" fillId="0" borderId="0" applyFont="0" applyFill="0" applyBorder="0" applyAlignment="0" applyProtection="0"/>
    <xf numFmtId="1" fontId="18" fillId="0" borderId="0" applyFont="0" applyFill="0" applyBorder="0" applyAlignment="0">
      <alignment wrapText="1"/>
    </xf>
    <xf numFmtId="14" fontId="19" fillId="0" borderId="0" applyFont="0" applyFill="0" applyBorder="0" applyAlignment="0" applyProtection="0">
      <protection locked="0"/>
    </xf>
    <xf numFmtId="0" fontId="20" fillId="11" borderId="0" applyNumberFormat="0" applyAlignment="0" applyProtection="0"/>
    <xf numFmtId="0" fontId="21" fillId="12" borderId="0" applyNumberFormat="0" applyAlignment="0" applyProtection="0"/>
    <xf numFmtId="0" fontId="18" fillId="0" borderId="0">
      <alignment wrapText="1"/>
    </xf>
    <xf numFmtId="0" fontId="20" fillId="11" borderId="9" applyNumberFormat="0" applyFont="0" applyAlignment="0">
      <alignment vertical="top"/>
      <protection locked="0"/>
    </xf>
    <xf numFmtId="165" fontId="22" fillId="12" borderId="0">
      <alignment horizontal="center" vertical="center"/>
    </xf>
    <xf numFmtId="0" fontId="21" fillId="13" borderId="10" applyProtection="0">
      <alignment horizontal="left" vertical="center" wrapText="1" indent="1"/>
    </xf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65" fontId="25" fillId="0" borderId="12" applyFill="0" applyBorder="0" applyProtection="0">
      <alignment horizontal="right"/>
    </xf>
    <xf numFmtId="0" fontId="3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6" fontId="4" fillId="0" borderId="1" xfId="0" applyNumberFormat="1" applyFont="1" applyBorder="1"/>
    <xf numFmtId="0" fontId="8" fillId="0" borderId="0" xfId="0" applyFont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6" fontId="4" fillId="0" borderId="5" xfId="0" applyNumberFormat="1" applyFont="1" applyBorder="1"/>
    <xf numFmtId="0" fontId="9" fillId="0" borderId="0" xfId="0" applyFont="1"/>
    <xf numFmtId="0" fontId="7" fillId="6" borderId="6" xfId="0" applyFont="1" applyFill="1" applyBorder="1" applyAlignment="1">
      <alignment horizontal="center" vertical="center"/>
    </xf>
    <xf numFmtId="0" fontId="4" fillId="0" borderId="6" xfId="0" applyFont="1" applyBorder="1"/>
    <xf numFmtId="164" fontId="4" fillId="0" borderId="6" xfId="1" applyNumberFormat="1" applyFont="1" applyBorder="1"/>
    <xf numFmtId="6" fontId="4" fillId="7" borderId="5" xfId="0" applyNumberFormat="1" applyFont="1" applyFill="1" applyBorder="1"/>
    <xf numFmtId="164" fontId="4" fillId="7" borderId="6" xfId="1" applyNumberFormat="1" applyFont="1" applyFill="1" applyBorder="1"/>
    <xf numFmtId="6" fontId="4" fillId="0" borderId="0" xfId="0" applyNumberFormat="1" applyFont="1"/>
    <xf numFmtId="164" fontId="4" fillId="0" borderId="0" xfId="1" applyNumberFormat="1" applyFont="1" applyFill="1" applyBorder="1"/>
    <xf numFmtId="0" fontId="10" fillId="0" borderId="0" xfId="0" applyFont="1"/>
    <xf numFmtId="0" fontId="7" fillId="8" borderId="7" xfId="0" applyFont="1" applyFill="1" applyBorder="1" applyAlignment="1">
      <alignment horizontal="center" vertical="center"/>
    </xf>
    <xf numFmtId="0" fontId="11" fillId="0" borderId="0" xfId="0" applyFont="1"/>
    <xf numFmtId="0" fontId="4" fillId="0" borderId="7" xfId="0" applyFont="1" applyBorder="1"/>
    <xf numFmtId="6" fontId="4" fillId="0" borderId="7" xfId="0" applyNumberFormat="1" applyFont="1" applyBorder="1"/>
    <xf numFmtId="164" fontId="4" fillId="0" borderId="7" xfId="1" applyNumberFormat="1" applyFont="1" applyBorder="1"/>
    <xf numFmtId="6" fontId="4" fillId="9" borderId="7" xfId="0" applyNumberFormat="1" applyFont="1" applyFill="1" applyBorder="1"/>
    <xf numFmtId="0" fontId="7" fillId="10" borderId="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164" fontId="4" fillId="9" borderId="7" xfId="1" applyNumberFormat="1" applyFont="1" applyFill="1" applyBorder="1"/>
    <xf numFmtId="0" fontId="14" fillId="0" borderId="0" xfId="0" applyFont="1"/>
    <xf numFmtId="0" fontId="12" fillId="2" borderId="0" xfId="0" applyFont="1" applyFill="1" applyAlignment="1">
      <alignment vertical="center"/>
    </xf>
    <xf numFmtId="0" fontId="7" fillId="6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9" fillId="0" borderId="0" xfId="0" applyFont="1"/>
    <xf numFmtId="0" fontId="31" fillId="0" borderId="0" xfId="16" applyFont="1"/>
    <xf numFmtId="0" fontId="2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6" fontId="28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15" fillId="14" borderId="0" xfId="0" applyFont="1" applyFill="1" applyBorder="1" applyAlignment="1">
      <alignment vertical="center"/>
    </xf>
    <xf numFmtId="0" fontId="17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2" applyFont="1" applyBorder="1" applyAlignment="1">
      <alignment vertical="center" wrapText="1"/>
    </xf>
    <xf numFmtId="165" fontId="4" fillId="0" borderId="0" xfId="3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14" fontId="4" fillId="0" borderId="0" xfId="3" applyNumberFormat="1" applyFont="1" applyFill="1" applyBorder="1" applyAlignment="1">
      <alignment horizontal="left" vertical="center"/>
    </xf>
    <xf numFmtId="165" fontId="4" fillId="0" borderId="0" xfId="3" applyFont="1" applyFill="1" applyBorder="1" applyAlignment="1">
      <alignment vertical="center"/>
    </xf>
    <xf numFmtId="165" fontId="4" fillId="0" borderId="0" xfId="3" applyFont="1" applyFill="1" applyBorder="1" applyAlignment="1">
      <alignment horizontal="left" vertical="center" wrapText="1"/>
    </xf>
    <xf numFmtId="14" fontId="4" fillId="0" borderId="0" xfId="2" applyNumberFormat="1" applyFont="1" applyBorder="1" applyAlignment="1">
      <alignment horizontal="left" vertical="center" wrapText="1"/>
    </xf>
    <xf numFmtId="9" fontId="4" fillId="0" borderId="0" xfId="3" applyNumberFormat="1" applyFont="1" applyFill="1" applyBorder="1" applyAlignment="1">
      <alignment horizontal="right" vertical="center" wrapText="1"/>
    </xf>
    <xf numFmtId="6" fontId="4" fillId="0" borderId="0" xfId="2" applyNumberFormat="1" applyFont="1" applyBorder="1" applyAlignment="1">
      <alignment horizontal="right" vertical="center" wrapText="1"/>
    </xf>
    <xf numFmtId="166" fontId="4" fillId="0" borderId="0" xfId="4" applyFont="1" applyFill="1" applyBorder="1" applyAlignment="1">
      <alignment vertical="center" wrapText="1"/>
    </xf>
    <xf numFmtId="166" fontId="4" fillId="0" borderId="0" xfId="4" applyFont="1" applyFill="1" applyBorder="1" applyAlignment="1">
      <alignment horizontal="left" vertical="center" wrapText="1"/>
    </xf>
    <xf numFmtId="1" fontId="4" fillId="0" borderId="0" xfId="5" applyFont="1" applyFill="1" applyBorder="1" applyAlignment="1">
      <alignment vertical="center" wrapText="1"/>
    </xf>
    <xf numFmtId="1" fontId="4" fillId="0" borderId="0" xfId="5" applyFont="1" applyFill="1" applyBorder="1" applyAlignment="1">
      <alignment horizontal="left" vertical="center" wrapText="1"/>
    </xf>
    <xf numFmtId="0" fontId="14" fillId="0" borderId="0" xfId="2" applyFont="1" applyBorder="1" applyAlignment="1">
      <alignment vertical="center" wrapText="1"/>
    </xf>
    <xf numFmtId="165" fontId="30" fillId="0" borderId="0" xfId="3" applyFont="1" applyFill="1" applyBorder="1" applyAlignment="1">
      <alignment horizontal="right" vertical="center"/>
    </xf>
    <xf numFmtId="0" fontId="14" fillId="0" borderId="14" xfId="0" applyFont="1" applyBorder="1"/>
    <xf numFmtId="0" fontId="4" fillId="0" borderId="14" xfId="0" applyFont="1" applyBorder="1"/>
    <xf numFmtId="0" fontId="33" fillId="0" borderId="0" xfId="0" applyFont="1"/>
  </cellXfs>
  <cellStyles count="17">
    <cellStyle name="bottom border" xfId="10" xr:uid="{C1371D98-4BBB-9548-B9BB-51BCE55934C4}"/>
    <cellStyle name="Currency" xfId="1" builtinId="4"/>
    <cellStyle name="Duration of Loan" xfId="5" xr:uid="{FC5F94A9-4C8F-3847-A632-B99C7B716534}"/>
    <cellStyle name="Explanatory Text 2" xfId="13" xr:uid="{9D66F8EE-9B37-A647-8A79-9FDFE5708758}"/>
    <cellStyle name="Heading 1 2" xfId="12" xr:uid="{9F541CD9-A2DC-1B45-AE94-70FC17E77162}"/>
    <cellStyle name="Heading 2 2" xfId="8" xr:uid="{713742AD-14D1-454C-884A-134BE734582E}"/>
    <cellStyle name="Heading 3 2" xfId="15" xr:uid="{BB25D21F-926A-E34B-9EA2-3831343A59FB}"/>
    <cellStyle name="Hyperlink" xfId="16" builtinId="8"/>
    <cellStyle name="Hyperlink 2" xfId="14" xr:uid="{CEB8AB3C-D0B0-9F46-8F2B-42A890A4B236}"/>
    <cellStyle name="InputDate" xfId="6" xr:uid="{C0054A41-0BA0-BE4D-97A1-1D9334ECEDCF}"/>
    <cellStyle name="InputPercent" xfId="4" xr:uid="{936380E6-0CAE-4E40-9524-41C7AC944989}"/>
    <cellStyle name="Monthly Loan Payment" xfId="11" xr:uid="{7E440ABC-210B-3043-8F0E-41E49826332A}"/>
    <cellStyle name="Mortgage Calculator Details" xfId="2" xr:uid="{34AE0317-F8A5-E840-B841-5541E3B3E15E}"/>
    <cellStyle name="Normal" xfId="0" builtinId="0"/>
    <cellStyle name="Normal 2" xfId="9" xr:uid="{8D5DAD78-D35E-0F49-A9B1-1281E9812909}"/>
    <cellStyle name="Title 2" xfId="7" xr:uid="{80760AFA-B6B7-114F-8C7D-FADEA21F48BB}"/>
    <cellStyle name="Values" xfId="3" xr:uid="{37538415-5555-4B46-9617-6D0C14C20BC1}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9A149"/>
        <name val="Raleway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numFmt numFmtId="10" formatCode="&quot;$&quot;#,##0_);[Red]\(&quot;$&quot;#,##0\)"/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Raleway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Raleway"/>
        <scheme val="none"/>
      </font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numFmt numFmtId="19" formatCode="m/d/yy"/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aleway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Mortgage calculator" pivot="0" count="4" xr9:uid="{56512D40-94BA-3048-B0BA-B75478F50102}">
      <tableStyleElement type="wholeTable" dxfId="21"/>
      <tableStyleElement type="headerRow" dxfId="20"/>
      <tableStyleElement type="lastColumn" dxfId="19"/>
      <tableStyleElement type="secondColumnStripe" dxfId="18"/>
    </tableStyle>
  </tableStyles>
  <colors>
    <mruColors>
      <color rgb="FF19A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Income Selling 52 Policies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2561636605782"/>
          <c:y val="0.16824293188359796"/>
          <c:w val="0.83752992946848848"/>
          <c:h val="0.74750584093864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'Med Supp Income Projections'!$V$8</c:f>
              <c:strCache>
                <c:ptCount val="1"/>
                <c:pt idx="0">
                  <c:v>New Policies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'Med Supp Income Projections'!$U$9:$U$15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'Med Supp Income Projections'!$V$9:$V$15</c:f>
              <c:numCache>
                <c:formatCode>"$"#,##0_);[Red]\("$"#,##0\)</c:formatCode>
                <c:ptCount val="7"/>
                <c:pt idx="0">
                  <c:v>17732</c:v>
                </c:pt>
                <c:pt idx="1">
                  <c:v>17732</c:v>
                </c:pt>
                <c:pt idx="2">
                  <c:v>17732</c:v>
                </c:pt>
                <c:pt idx="3">
                  <c:v>17732</c:v>
                </c:pt>
                <c:pt idx="4">
                  <c:v>17732</c:v>
                </c:pt>
                <c:pt idx="5">
                  <c:v>17732</c:v>
                </c:pt>
                <c:pt idx="6">
                  <c:v>17732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B-0B4E-AFA0-7E11A9DB7B9F}"/>
            </c:ext>
          </c:extLst>
        </c:ser>
        <c:ser>
          <c:idx val="1"/>
          <c:order val="1"/>
          <c:tx>
            <c:strRef>
              <c:f>'Med Supp Income Projections'!$W$8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'Med Supp Income Projections'!$U$9:$U$15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'Med Supp Income Projections'!$W$9:$W$15</c:f>
              <c:numCache>
                <c:formatCode>"$"#,##0_);[Red]\("$"#,##0\)</c:formatCode>
                <c:ptCount val="7"/>
                <c:pt idx="0">
                  <c:v>17732</c:v>
                </c:pt>
                <c:pt idx="1">
                  <c:v>33690</c:v>
                </c:pt>
                <c:pt idx="2">
                  <c:v>48052</c:v>
                </c:pt>
                <c:pt idx="3">
                  <c:v>60978</c:v>
                </c:pt>
                <c:pt idx="4">
                  <c:v>72611</c:v>
                </c:pt>
                <c:pt idx="5">
                  <c:v>83081</c:v>
                </c:pt>
                <c:pt idx="6">
                  <c:v>92504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B-0B4E-AFA0-7E11A9DB7B9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9968127"/>
        <c:axId val="572150767"/>
      </c:barChart>
      <c:catAx>
        <c:axId val="67996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150767"/>
        <c:crosses val="autoZero"/>
        <c:auto val="1"/>
        <c:lblAlgn val="ctr"/>
        <c:lblOffset val="100"/>
        <c:noMultiLvlLbl val="0"/>
      </c:catAx>
      <c:valAx>
        <c:axId val="572150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96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06536951265437"/>
          <c:y val="0.1151943413020293"/>
          <c:w val="0.31386926097469131"/>
          <c:h val="5.8174946124506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Income Selling 78 Policies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755905511811"/>
          <c:y val="0.18106785887637239"/>
          <c:w val="0.8142799650043745"/>
          <c:h val="0.7346809423052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'Med Supp Income Projections'!$V$30</c:f>
              <c:strCache>
                <c:ptCount val="1"/>
                <c:pt idx="0">
                  <c:v>New Policies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'Med Supp Income Projections'!$U$31:$U$37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'Med Supp Income Projections'!$V$31:$V$37</c:f>
              <c:numCache>
                <c:formatCode>"$"#,##0_);[Red]\("$"#,##0\)</c:formatCode>
                <c:ptCount val="7"/>
                <c:pt idx="0">
                  <c:v>26598</c:v>
                </c:pt>
                <c:pt idx="1">
                  <c:v>26598</c:v>
                </c:pt>
                <c:pt idx="2">
                  <c:v>26598</c:v>
                </c:pt>
                <c:pt idx="3">
                  <c:v>26598</c:v>
                </c:pt>
                <c:pt idx="4">
                  <c:v>26598</c:v>
                </c:pt>
                <c:pt idx="5">
                  <c:v>26598</c:v>
                </c:pt>
                <c:pt idx="6">
                  <c:v>26598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7-9441-AA64-E44F1498737A}"/>
            </c:ext>
          </c:extLst>
        </c:ser>
        <c:ser>
          <c:idx val="1"/>
          <c:order val="1"/>
          <c:tx>
            <c:strRef>
              <c:f>'Med Supp Income Projections'!$W$30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'Med Supp Income Projections'!$U$31:$U$37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'Med Supp Income Projections'!$W$31:$W$37</c:f>
              <c:numCache>
                <c:formatCode>"$"#,##0_);[Red]\("$"#,##0\)</c:formatCode>
                <c:ptCount val="7"/>
                <c:pt idx="0">
                  <c:v>26598</c:v>
                </c:pt>
                <c:pt idx="1">
                  <c:v>50536</c:v>
                </c:pt>
                <c:pt idx="2">
                  <c:v>72080</c:v>
                </c:pt>
                <c:pt idx="3">
                  <c:v>91469</c:v>
                </c:pt>
                <c:pt idx="4">
                  <c:v>108919</c:v>
                </c:pt>
                <c:pt idx="5">
                  <c:v>124624</c:v>
                </c:pt>
                <c:pt idx="6">
                  <c:v>138758.5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7-9441-AA64-E44F149873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0145791"/>
        <c:axId val="730147519"/>
      </c:barChart>
      <c:catAx>
        <c:axId val="73014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147519"/>
        <c:crosses val="autoZero"/>
        <c:auto val="1"/>
        <c:lblAlgn val="ctr"/>
        <c:lblOffset val="100"/>
        <c:noMultiLvlLbl val="0"/>
      </c:catAx>
      <c:valAx>
        <c:axId val="73014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14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340510778457839"/>
          <c:y val="0.10765938241810261"/>
          <c:w val="0.3131896036934057"/>
          <c:h val="5.4369673902206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brin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825499</xdr:colOff>
      <xdr:row>2</xdr:row>
      <xdr:rowOff>0</xdr:rowOff>
    </xdr:from>
    <xdr:to>
      <xdr:col>9</xdr:col>
      <xdr:colOff>23494</xdr:colOff>
      <xdr:row>6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8834F-9095-697F-83BE-4FC5DB0C2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" y="406400"/>
          <a:ext cx="6627495" cy="90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122207</xdr:colOff>
      <xdr:row>5</xdr:row>
      <xdr:rowOff>287547</xdr:rowOff>
    </xdr:from>
    <xdr:to>
      <xdr:col>18</xdr:col>
      <xdr:colOff>682925</xdr:colOff>
      <xdr:row>23</xdr:row>
      <xdr:rowOff>113580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8A447-42BF-184E-B70F-2B44FCFC5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158151</xdr:colOff>
      <xdr:row>26</xdr:row>
      <xdr:rowOff>131791</xdr:rowOff>
    </xdr:from>
    <xdr:to>
      <xdr:col>18</xdr:col>
      <xdr:colOff>730850</xdr:colOff>
      <xdr:row>44</xdr:row>
      <xdr:rowOff>179716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0353B4-6881-4B4A-BDE5-0EF212E48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rtgage%20Loan%20Calculator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les%20commission%20calculato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tgage Calculator"/>
      <sheetName val="Amortization Table"/>
    </sheetNames>
    <sheetDataSet>
      <sheetData sheetId="0"/>
      <sheetData sheetId="1">
        <row r="3">
          <cell r="B3" t="str">
            <v>#</v>
          </cell>
          <cell r="C3" t="str">
            <v>payment date</v>
          </cell>
          <cell r="D3" t="str">
            <v>opening balance</v>
          </cell>
          <cell r="E3" t="str">
            <v>interest</v>
          </cell>
          <cell r="F3" t="str">
            <v>principal</v>
          </cell>
          <cell r="G3" t="str">
            <v>property tax</v>
          </cell>
          <cell r="H3" t="str">
            <v>total payments</v>
          </cell>
          <cell r="I3" t="str">
            <v>closing balance</v>
          </cell>
          <cell r="J3" t="str">
            <v># remaining</v>
          </cell>
        </row>
        <row r="4">
          <cell r="C4">
            <v>45433</v>
          </cell>
          <cell r="E4">
            <v>833.33333333333337</v>
          </cell>
          <cell r="F4">
            <v>240.30991269094474</v>
          </cell>
          <cell r="H4">
            <v>1448.6432460242781</v>
          </cell>
        </row>
        <row r="5">
          <cell r="C5">
            <v>45464</v>
          </cell>
          <cell r="E5">
            <v>831.32657868048011</v>
          </cell>
          <cell r="F5">
            <v>241.3112039938236</v>
          </cell>
          <cell r="H5">
            <v>1447.6377826743037</v>
          </cell>
        </row>
        <row r="6">
          <cell r="C6">
            <v>45494</v>
          </cell>
          <cell r="E6">
            <v>830.31692589988086</v>
          </cell>
          <cell r="F6">
            <v>242.31666734379792</v>
          </cell>
          <cell r="H6">
            <v>1447.6335932436787</v>
          </cell>
        </row>
        <row r="7">
          <cell r="C7">
            <v>45525</v>
          </cell>
          <cell r="E7">
            <v>829.30306623269598</v>
          </cell>
          <cell r="F7">
            <v>243.32632012439709</v>
          </cell>
          <cell r="H7">
            <v>1447.6293863570932</v>
          </cell>
        </row>
        <row r="8">
          <cell r="C8">
            <v>45556</v>
          </cell>
          <cell r="E8">
            <v>828.28498215023103</v>
          </cell>
          <cell r="F8">
            <v>244.3401797915821</v>
          </cell>
          <cell r="H8">
            <v>1447.6251619418131</v>
          </cell>
        </row>
        <row r="9">
          <cell r="C9">
            <v>45586</v>
          </cell>
          <cell r="E9">
            <v>827.26265605075582</v>
          </cell>
          <cell r="F9">
            <v>245.358263874047</v>
          </cell>
          <cell r="H9">
            <v>1447.6209199248028</v>
          </cell>
        </row>
        <row r="10">
          <cell r="C10">
            <v>45617</v>
          </cell>
          <cell r="E10">
            <v>826.23607025919944</v>
          </cell>
          <cell r="F10">
            <v>246.38058997352215</v>
          </cell>
          <cell r="H10">
            <v>1447.6166602327216</v>
          </cell>
        </row>
        <row r="11">
          <cell r="C11">
            <v>45647</v>
          </cell>
          <cell r="E11">
            <v>825.20520702684496</v>
          </cell>
          <cell r="F11">
            <v>247.40717576507853</v>
          </cell>
          <cell r="H11">
            <v>1447.6123827919234</v>
          </cell>
        </row>
        <row r="12">
          <cell r="C12">
            <v>45678</v>
          </cell>
          <cell r="E12">
            <v>824.17004853102219</v>
          </cell>
          <cell r="F12">
            <v>248.43803899743304</v>
          </cell>
          <cell r="H12">
            <v>1447.6080875284551</v>
          </cell>
        </row>
        <row r="13">
          <cell r="C13">
            <v>45709</v>
          </cell>
          <cell r="E13">
            <v>823.13057687480034</v>
          </cell>
          <cell r="F13">
            <v>249.47319749325564</v>
          </cell>
          <cell r="H13">
            <v>1447.6037743680561</v>
          </cell>
        </row>
        <row r="14">
          <cell r="C14">
            <v>45737</v>
          </cell>
          <cell r="E14">
            <v>822.08677408667756</v>
          </cell>
          <cell r="F14">
            <v>250.51266914947749</v>
          </cell>
          <cell r="H14">
            <v>1447.5994432361551</v>
          </cell>
        </row>
        <row r="15">
          <cell r="C15">
            <v>45768</v>
          </cell>
          <cell r="E15">
            <v>821.03862212027093</v>
          </cell>
          <cell r="F15">
            <v>251.55647193760035</v>
          </cell>
          <cell r="H15">
            <v>1447.5950940578714</v>
          </cell>
        </row>
        <row r="16">
          <cell r="C16">
            <v>45798</v>
          </cell>
          <cell r="E16">
            <v>819.98610285400412</v>
          </cell>
          <cell r="F16">
            <v>252.60462390400698</v>
          </cell>
          <cell r="H16">
            <v>1447.590726758011</v>
          </cell>
        </row>
        <row r="17">
          <cell r="C17">
            <v>45829</v>
          </cell>
          <cell r="E17">
            <v>818.92919809079467</v>
          </cell>
          <cell r="F17">
            <v>253.65714317027371</v>
          </cell>
          <cell r="H17">
            <v>1447.5863412610684</v>
          </cell>
        </row>
        <row r="18">
          <cell r="C18">
            <v>45859</v>
          </cell>
          <cell r="E18">
            <v>817.86788955773841</v>
          </cell>
          <cell r="F18">
            <v>254.71404793348313</v>
          </cell>
          <cell r="H18">
            <v>1447.5819374912217</v>
          </cell>
        </row>
        <row r="19">
          <cell r="C19">
            <v>45890</v>
          </cell>
          <cell r="E19">
            <v>816.80215890579461</v>
          </cell>
          <cell r="F19">
            <v>255.77535646653936</v>
          </cell>
          <cell r="H19">
            <v>1447.5775153723339</v>
          </cell>
        </row>
        <row r="20">
          <cell r="C20">
            <v>45921</v>
          </cell>
          <cell r="E20">
            <v>815.73198770946749</v>
          </cell>
          <cell r="F20">
            <v>256.8410871184833</v>
          </cell>
          <cell r="H20">
            <v>1447.5730748279507</v>
          </cell>
        </row>
        <row r="21">
          <cell r="C21">
            <v>45951</v>
          </cell>
          <cell r="E21">
            <v>814.65735746648909</v>
          </cell>
          <cell r="F21">
            <v>257.91125831481031</v>
          </cell>
          <cell r="H21">
            <v>1447.5686157812993</v>
          </cell>
        </row>
        <row r="22">
          <cell r="C22">
            <v>45982</v>
          </cell>
          <cell r="E22">
            <v>813.57824959749826</v>
          </cell>
          <cell r="F22">
            <v>258.98588855778866</v>
          </cell>
          <cell r="H22">
            <v>1447.5641381552869</v>
          </cell>
        </row>
        <row r="23">
          <cell r="C23">
            <v>46012</v>
          </cell>
          <cell r="E23">
            <v>812.49464544572004</v>
          </cell>
          <cell r="F23">
            <v>260.06499642677937</v>
          </cell>
          <cell r="H23">
            <v>1447.5596418724995</v>
          </cell>
        </row>
        <row r="24">
          <cell r="C24">
            <v>46043</v>
          </cell>
          <cell r="E24">
            <v>811.40652627664258</v>
          </cell>
          <cell r="F24">
            <v>261.14860057855765</v>
          </cell>
          <cell r="H24">
            <v>1447.5551268552003</v>
          </cell>
        </row>
        <row r="25">
          <cell r="C25">
            <v>46074</v>
          </cell>
          <cell r="E25">
            <v>810.31387327769414</v>
          </cell>
          <cell r="F25">
            <v>262.23671974763494</v>
          </cell>
          <cell r="H25">
            <v>1447.5505930253291</v>
          </cell>
        </row>
        <row r="26">
          <cell r="C26">
            <v>46102</v>
          </cell>
          <cell r="E26">
            <v>809.21666755791682</v>
          </cell>
          <cell r="F26">
            <v>263.32937274658343</v>
          </cell>
          <cell r="H26">
            <v>1447.5460403045004</v>
          </cell>
        </row>
        <row r="27">
          <cell r="C27">
            <v>46133</v>
          </cell>
          <cell r="E27">
            <v>808.11489014764027</v>
          </cell>
          <cell r="F27">
            <v>264.42657846636087</v>
          </cell>
          <cell r="H27">
            <v>1447.5414686140011</v>
          </cell>
        </row>
        <row r="28">
          <cell r="C28">
            <v>46163</v>
          </cell>
          <cell r="E28">
            <v>807.00852199815427</v>
          </cell>
          <cell r="F28">
            <v>265.52835587663742</v>
          </cell>
          <cell r="H28">
            <v>1447.5368778747916</v>
          </cell>
        </row>
        <row r="29">
          <cell r="C29">
            <v>46194</v>
          </cell>
          <cell r="E29">
            <v>805.89754398137882</v>
          </cell>
          <cell r="F29">
            <v>266.63472402612337</v>
          </cell>
          <cell r="H29">
            <v>1447.5322680075021</v>
          </cell>
        </row>
        <row r="30">
          <cell r="C30">
            <v>46224</v>
          </cell>
          <cell r="E30">
            <v>804.78193688953343</v>
          </cell>
          <cell r="F30">
            <v>267.74570204289893</v>
          </cell>
          <cell r="H30">
            <v>1447.5276389324324</v>
          </cell>
        </row>
        <row r="31">
          <cell r="C31">
            <v>46255</v>
          </cell>
          <cell r="E31">
            <v>803.66168143480536</v>
          </cell>
          <cell r="F31">
            <v>268.86130913474426</v>
          </cell>
          <cell r="H31">
            <v>1447.5229905695496</v>
          </cell>
        </row>
        <row r="32">
          <cell r="C32">
            <v>46286</v>
          </cell>
          <cell r="E32">
            <v>802.53675824901586</v>
          </cell>
          <cell r="F32">
            <v>269.98156458947238</v>
          </cell>
          <cell r="H32">
            <v>1447.5183228384883</v>
          </cell>
        </row>
        <row r="33">
          <cell r="C33">
            <v>46316</v>
          </cell>
          <cell r="E33">
            <v>801.40714788328557</v>
          </cell>
          <cell r="F33">
            <v>271.10648777526194</v>
          </cell>
          <cell r="H33">
            <v>1447.5136356585476</v>
          </cell>
        </row>
        <row r="34">
          <cell r="C34">
            <v>46347</v>
          </cell>
          <cell r="E34">
            <v>800.27283080769814</v>
          </cell>
          <cell r="F34">
            <v>272.23609814099217</v>
          </cell>
          <cell r="H34">
            <v>1447.5089289486903</v>
          </cell>
        </row>
        <row r="35">
          <cell r="C35">
            <v>46377</v>
          </cell>
          <cell r="E35">
            <v>799.13378741096244</v>
          </cell>
          <cell r="F35">
            <v>273.3704152165796</v>
          </cell>
          <cell r="H35">
            <v>1447.5042026275421</v>
          </cell>
        </row>
        <row r="36">
          <cell r="C36">
            <v>46408</v>
          </cell>
          <cell r="E36">
            <v>797.98999800007357</v>
          </cell>
          <cell r="F36">
            <v>274.50945861331536</v>
          </cell>
          <cell r="H36">
            <v>1447.4994566133889</v>
          </cell>
        </row>
        <row r="37">
          <cell r="C37">
            <v>46439</v>
          </cell>
          <cell r="E37">
            <v>796.8414427999727</v>
          </cell>
          <cell r="F37">
            <v>275.65324802420417</v>
          </cell>
          <cell r="H37">
            <v>1447.4946908241768</v>
          </cell>
        </row>
        <row r="38">
          <cell r="C38">
            <v>46467</v>
          </cell>
          <cell r="E38">
            <v>795.68810195320475</v>
          </cell>
          <cell r="F38">
            <v>276.8018032243051</v>
          </cell>
          <cell r="H38">
            <v>1447.4899051775099</v>
          </cell>
        </row>
        <row r="39">
          <cell r="C39">
            <v>46498</v>
          </cell>
          <cell r="E39">
            <v>794.5299555195752</v>
          </cell>
          <cell r="F39">
            <v>277.95514407107299</v>
          </cell>
          <cell r="H39">
            <v>1447.4850995906481</v>
          </cell>
        </row>
        <row r="40">
          <cell r="C40">
            <v>46528</v>
          </cell>
          <cell r="E40">
            <v>793.36698347580568</v>
          </cell>
          <cell r="F40">
            <v>279.11329050470238</v>
          </cell>
          <cell r="H40">
            <v>1447.4802739805082</v>
          </cell>
        </row>
        <row r="41">
          <cell r="C41">
            <v>46559</v>
          </cell>
          <cell r="E41">
            <v>792.19916571518706</v>
          </cell>
          <cell r="F41">
            <v>280.27626254847206</v>
          </cell>
          <cell r="H41">
            <v>1447.4754282636591</v>
          </cell>
        </row>
        <row r="42">
          <cell r="C42">
            <v>46589</v>
          </cell>
          <cell r="E42">
            <v>791.02648204723255</v>
          </cell>
          <cell r="F42">
            <v>281.44408030909062</v>
          </cell>
          <cell r="H42">
            <v>1447.4705623563232</v>
          </cell>
        </row>
        <row r="43">
          <cell r="C43">
            <v>46620</v>
          </cell>
          <cell r="E43">
            <v>789.84891219732822</v>
          </cell>
          <cell r="F43">
            <v>282.61676397704514</v>
          </cell>
          <cell r="H43">
            <v>1447.4656761743734</v>
          </cell>
        </row>
        <row r="44">
          <cell r="C44">
            <v>46651</v>
          </cell>
          <cell r="E44">
            <v>788.66643580638254</v>
          </cell>
          <cell r="F44">
            <v>283.79433382694958</v>
          </cell>
          <cell r="H44">
            <v>1447.4607696333321</v>
          </cell>
        </row>
        <row r="45">
          <cell r="C45">
            <v>46681</v>
          </cell>
          <cell r="E45">
            <v>787.4790324304746</v>
          </cell>
          <cell r="F45">
            <v>284.97681021789521</v>
          </cell>
          <cell r="H45">
            <v>1447.4558426483698</v>
          </cell>
        </row>
        <row r="46">
          <cell r="C46">
            <v>46712</v>
          </cell>
          <cell r="E46">
            <v>786.28668154050035</v>
          </cell>
          <cell r="F46">
            <v>286.16421359380314</v>
          </cell>
          <cell r="H46">
            <v>1447.4508951343034</v>
          </cell>
        </row>
        <row r="47">
          <cell r="C47">
            <v>46742</v>
          </cell>
          <cell r="E47">
            <v>785.08936252181797</v>
          </cell>
          <cell r="F47">
            <v>287.35656448377722</v>
          </cell>
          <cell r="H47">
            <v>1447.4459270055952</v>
          </cell>
        </row>
        <row r="48">
          <cell r="C48">
            <v>46773</v>
          </cell>
          <cell r="E48">
            <v>783.88705467389104</v>
          </cell>
          <cell r="F48">
            <v>288.55388350245971</v>
          </cell>
          <cell r="H48">
            <v>1447.4409381763508</v>
          </cell>
        </row>
        <row r="49">
          <cell r="C49">
            <v>46804</v>
          </cell>
          <cell r="E49">
            <v>782.6797372099312</v>
          </cell>
          <cell r="F49">
            <v>289.75619135038653</v>
          </cell>
          <cell r="H49">
            <v>1447.4359285603177</v>
          </cell>
        </row>
        <row r="50">
          <cell r="C50">
            <v>46833</v>
          </cell>
          <cell r="E50">
            <v>781.46738925653813</v>
          </cell>
          <cell r="F50">
            <v>290.96350881434654</v>
          </cell>
          <cell r="H50">
            <v>1447.4308980708847</v>
          </cell>
        </row>
        <row r="51">
          <cell r="C51">
            <v>46864</v>
          </cell>
          <cell r="E51">
            <v>780.24998985333912</v>
          </cell>
          <cell r="F51">
            <v>292.17585676773962</v>
          </cell>
          <cell r="H51">
            <v>1447.4258466210788</v>
          </cell>
        </row>
        <row r="52">
          <cell r="C52">
            <v>46894</v>
          </cell>
          <cell r="E52">
            <v>779.02751795262691</v>
          </cell>
          <cell r="F52">
            <v>293.39325617093863</v>
          </cell>
          <cell r="H52">
            <v>1447.4207741235655</v>
          </cell>
        </row>
        <row r="53">
          <cell r="C53">
            <v>46925</v>
          </cell>
          <cell r="E53">
            <v>777.79995241899496</v>
          </cell>
          <cell r="F53">
            <v>294.61572807165072</v>
          </cell>
          <cell r="H53">
            <v>1447.4156804906456</v>
          </cell>
        </row>
        <row r="54">
          <cell r="C54">
            <v>46955</v>
          </cell>
          <cell r="E54">
            <v>776.56727202897298</v>
          </cell>
          <cell r="F54">
            <v>295.84329360528261</v>
          </cell>
          <cell r="H54">
            <v>1447.4105656342556</v>
          </cell>
        </row>
        <row r="55">
          <cell r="C55">
            <v>46986</v>
          </cell>
          <cell r="E55">
            <v>775.32945547065924</v>
          </cell>
          <cell r="F55">
            <v>297.07597399530465</v>
          </cell>
          <cell r="H55">
            <v>1447.4054294659638</v>
          </cell>
        </row>
        <row r="56">
          <cell r="C56">
            <v>47017</v>
          </cell>
          <cell r="E56">
            <v>774.08648134335249</v>
          </cell>
          <cell r="F56">
            <v>298.31379055361845</v>
          </cell>
          <cell r="H56">
            <v>1447.4002718969709</v>
          </cell>
        </row>
        <row r="57">
          <cell r="C57">
            <v>47047</v>
          </cell>
          <cell r="E57">
            <v>772.83832815718199</v>
          </cell>
          <cell r="F57">
            <v>299.55676468092526</v>
          </cell>
          <cell r="H57">
            <v>1447.3950928381073</v>
          </cell>
        </row>
        <row r="58">
          <cell r="C58">
            <v>47078</v>
          </cell>
          <cell r="E58">
            <v>771.58497433273578</v>
          </cell>
          <cell r="F58">
            <v>300.80491786709564</v>
          </cell>
          <cell r="H58">
            <v>1447.3898921998314</v>
          </cell>
        </row>
        <row r="59">
          <cell r="C59">
            <v>47108</v>
          </cell>
          <cell r="E59">
            <v>770.32639820068766</v>
          </cell>
          <cell r="F59">
            <v>302.0582716915419</v>
          </cell>
          <cell r="H59">
            <v>1447.3846698922296</v>
          </cell>
        </row>
        <row r="60">
          <cell r="C60">
            <v>47139</v>
          </cell>
          <cell r="E60">
            <v>769.06257800142271</v>
          </cell>
          <cell r="F60">
            <v>303.31684782359002</v>
          </cell>
          <cell r="H60">
            <v>1447.3794258250127</v>
          </cell>
        </row>
        <row r="61">
          <cell r="C61">
            <v>47170</v>
          </cell>
          <cell r="E61">
            <v>767.79349188466074</v>
          </cell>
          <cell r="F61">
            <v>304.58066802285504</v>
          </cell>
          <cell r="H61">
            <v>1447.3741599075158</v>
          </cell>
        </row>
        <row r="62">
          <cell r="C62">
            <v>47198</v>
          </cell>
          <cell r="E62">
            <v>766.51911790907911</v>
          </cell>
          <cell r="F62">
            <v>305.84975413961683</v>
          </cell>
          <cell r="H62">
            <v>1447.3688720486959</v>
          </cell>
        </row>
        <row r="63">
          <cell r="C63">
            <v>47229</v>
          </cell>
          <cell r="E63">
            <v>765.23943404193244</v>
          </cell>
          <cell r="F63">
            <v>307.12412811519863</v>
          </cell>
          <cell r="H63">
            <v>1447.3635621571311</v>
          </cell>
        </row>
        <row r="64">
          <cell r="C64">
            <v>47259</v>
          </cell>
          <cell r="E64">
            <v>763.95441815867275</v>
          </cell>
          <cell r="F64">
            <v>308.4038119823453</v>
          </cell>
          <cell r="H64">
            <v>1447.3582301410181</v>
          </cell>
        </row>
        <row r="65">
          <cell r="C65">
            <v>47290</v>
          </cell>
          <cell r="E65">
            <v>762.66404804256604</v>
          </cell>
          <cell r="F65">
            <v>309.68882786560511</v>
          </cell>
          <cell r="H65">
            <v>1447.3528759081712</v>
          </cell>
        </row>
        <row r="66">
          <cell r="C66">
            <v>47320</v>
          </cell>
          <cell r="E66">
            <v>761.36830138430889</v>
          </cell>
          <cell r="F66">
            <v>310.97919798171176</v>
          </cell>
          <cell r="H66">
            <v>1447.3474993660207</v>
          </cell>
        </row>
        <row r="67">
          <cell r="C67">
            <v>47351</v>
          </cell>
          <cell r="E67">
            <v>760.06715578164233</v>
          </cell>
          <cell r="F67">
            <v>312.27494463996885</v>
          </cell>
          <cell r="H67">
            <v>1447.3421004216111</v>
          </cell>
        </row>
        <row r="68">
          <cell r="C68">
            <v>47382</v>
          </cell>
          <cell r="E68">
            <v>758.76058873896477</v>
          </cell>
          <cell r="F68">
            <v>313.57609024263536</v>
          </cell>
          <cell r="H68">
            <v>1447.3366789816</v>
          </cell>
        </row>
        <row r="69">
          <cell r="C69">
            <v>47412</v>
          </cell>
          <cell r="E69">
            <v>757.44857766694258</v>
          </cell>
          <cell r="F69">
            <v>314.88265728531303</v>
          </cell>
          <cell r="H69">
            <v>1447.3312349522557</v>
          </cell>
        </row>
        <row r="70">
          <cell r="C70">
            <v>47443</v>
          </cell>
          <cell r="E70">
            <v>756.13109988212034</v>
          </cell>
          <cell r="F70">
            <v>316.19466835733533</v>
          </cell>
          <cell r="H70">
            <v>1447.3257682394556</v>
          </cell>
        </row>
        <row r="71">
          <cell r="C71">
            <v>47473</v>
          </cell>
          <cell r="E71">
            <v>754.80813260652792</v>
          </cell>
          <cell r="F71">
            <v>317.51214614215741</v>
          </cell>
          <cell r="H71">
            <v>1447.3202787486853</v>
          </cell>
        </row>
        <row r="72">
          <cell r="C72">
            <v>47504</v>
          </cell>
          <cell r="E72">
            <v>753.47965296728739</v>
          </cell>
          <cell r="F72">
            <v>318.83511341774988</v>
          </cell>
          <cell r="H72">
            <v>1447.3147663850373</v>
          </cell>
        </row>
        <row r="73">
          <cell r="C73">
            <v>47535</v>
          </cell>
          <cell r="E73">
            <v>752.14563799621658</v>
          </cell>
          <cell r="F73">
            <v>320.16359305699041</v>
          </cell>
          <cell r="H73">
            <v>1447.309231053207</v>
          </cell>
        </row>
        <row r="74">
          <cell r="C74">
            <v>47563</v>
          </cell>
          <cell r="E74">
            <v>750.80606462943297</v>
          </cell>
          <cell r="F74">
            <v>321.49760802806122</v>
          </cell>
          <cell r="H74">
            <v>1447.3036726574942</v>
          </cell>
        </row>
        <row r="75">
          <cell r="C75">
            <v>47594</v>
          </cell>
          <cell r="E75">
            <v>749.46090970695457</v>
          </cell>
          <cell r="F75">
            <v>322.83718139484472</v>
          </cell>
          <cell r="H75">
            <v>1447.2980911017994</v>
          </cell>
        </row>
        <row r="76">
          <cell r="C76">
            <v>47624</v>
          </cell>
          <cell r="E76">
            <v>748.11014997229904</v>
          </cell>
          <cell r="F76">
            <v>324.18233631732335</v>
          </cell>
          <cell r="H76">
            <v>1447.2924862896225</v>
          </cell>
        </row>
        <row r="77">
          <cell r="C77">
            <v>47655</v>
          </cell>
          <cell r="E77">
            <v>746.75376207208251</v>
          </cell>
          <cell r="F77">
            <v>325.53309605197876</v>
          </cell>
          <cell r="H77">
            <v>1447.2868581240614</v>
          </cell>
        </row>
        <row r="78">
          <cell r="C78">
            <v>47685</v>
          </cell>
          <cell r="E78">
            <v>745.39172255561493</v>
          </cell>
          <cell r="F78">
            <v>326.88948395219546</v>
          </cell>
          <cell r="H78">
            <v>1447.2812065078103</v>
          </cell>
        </row>
        <row r="79">
          <cell r="C79">
            <v>47716</v>
          </cell>
          <cell r="E79">
            <v>744.02400787449551</v>
          </cell>
          <cell r="F79">
            <v>328.25152346866287</v>
          </cell>
          <cell r="H79">
            <v>1447.2755313431585</v>
          </cell>
        </row>
        <row r="80">
          <cell r="C80">
            <v>47747</v>
          </cell>
          <cell r="E80">
            <v>742.65059438220476</v>
          </cell>
          <cell r="F80">
            <v>329.61923814978235</v>
          </cell>
          <cell r="H80">
            <v>1447.269832531987</v>
          </cell>
        </row>
        <row r="81">
          <cell r="C81">
            <v>47777</v>
          </cell>
          <cell r="E81">
            <v>741.27145833369616</v>
          </cell>
          <cell r="F81">
            <v>330.99265164207299</v>
          </cell>
          <cell r="H81">
            <v>1447.2641099757691</v>
          </cell>
        </row>
        <row r="82">
          <cell r="C82">
            <v>47808</v>
          </cell>
          <cell r="E82">
            <v>739.8865758849854</v>
          </cell>
          <cell r="F82">
            <v>332.37178769058164</v>
          </cell>
          <cell r="H82">
            <v>1447.258363575567</v>
          </cell>
        </row>
        <row r="83">
          <cell r="C83">
            <v>47838</v>
          </cell>
          <cell r="E83">
            <v>738.49592309273828</v>
          </cell>
          <cell r="F83">
            <v>333.75667013929251</v>
          </cell>
          <cell r="H83">
            <v>1447.2525932320309</v>
          </cell>
        </row>
        <row r="84">
          <cell r="C84">
            <v>47869</v>
          </cell>
          <cell r="E84">
            <v>737.09947591385696</v>
          </cell>
          <cell r="F84">
            <v>335.14732293153958</v>
          </cell>
          <cell r="H84">
            <v>1447.2467988453966</v>
          </cell>
        </row>
        <row r="85">
          <cell r="C85">
            <v>47900</v>
          </cell>
          <cell r="E85">
            <v>735.69721020506358</v>
          </cell>
          <cell r="F85">
            <v>336.54377011042101</v>
          </cell>
          <cell r="H85">
            <v>1447.2409803154846</v>
          </cell>
        </row>
        <row r="86">
          <cell r="C86">
            <v>47928</v>
          </cell>
          <cell r="E86">
            <v>734.28910172248345</v>
          </cell>
          <cell r="F86">
            <v>337.94603581921439</v>
          </cell>
          <cell r="H86">
            <v>1447.2351375416979</v>
          </cell>
        </row>
        <row r="87">
          <cell r="C87">
            <v>47959</v>
          </cell>
          <cell r="E87">
            <v>732.875126121226</v>
          </cell>
          <cell r="F87">
            <v>339.35414430179452</v>
          </cell>
          <cell r="H87">
            <v>1447.2292704230206</v>
          </cell>
        </row>
        <row r="88">
          <cell r="C88">
            <v>47989</v>
          </cell>
          <cell r="E88">
            <v>731.45525895496337</v>
          </cell>
          <cell r="F88">
            <v>340.76811990305191</v>
          </cell>
          <cell r="H88">
            <v>1447.2233788580152</v>
          </cell>
        </row>
        <row r="89">
          <cell r="C89">
            <v>48020</v>
          </cell>
          <cell r="E89">
            <v>730.02947567550791</v>
          </cell>
          <cell r="F89">
            <v>342.18798706931466</v>
          </cell>
          <cell r="H89">
            <v>1447.2174627448226</v>
          </cell>
        </row>
        <row r="90">
          <cell r="C90">
            <v>48050</v>
          </cell>
          <cell r="E90">
            <v>728.59775163238794</v>
          </cell>
          <cell r="F90">
            <v>343.61377034877012</v>
          </cell>
          <cell r="H90">
            <v>1447.2115219811581</v>
          </cell>
        </row>
        <row r="91">
          <cell r="C91">
            <v>48081</v>
          </cell>
          <cell r="E91">
            <v>727.16006207242174</v>
          </cell>
          <cell r="F91">
            <v>345.04549439189003</v>
          </cell>
          <cell r="H91">
            <v>1447.2055564643117</v>
          </cell>
        </row>
        <row r="92">
          <cell r="C92">
            <v>48112</v>
          </cell>
          <cell r="E92">
            <v>725.71638213928907</v>
          </cell>
          <cell r="F92">
            <v>346.48318395185618</v>
          </cell>
          <cell r="H92">
            <v>1447.1995660911452</v>
          </cell>
        </row>
        <row r="93">
          <cell r="C93">
            <v>48142</v>
          </cell>
          <cell r="E93">
            <v>724.26668687310155</v>
          </cell>
          <cell r="F93">
            <v>347.92686388498896</v>
          </cell>
          <cell r="H93">
            <v>1447.1935507580906</v>
          </cell>
        </row>
        <row r="94">
          <cell r="C94">
            <v>48173</v>
          </cell>
          <cell r="E94">
            <v>722.81095120997168</v>
          </cell>
          <cell r="F94">
            <v>349.37655915117631</v>
          </cell>
          <cell r="H94">
            <v>1447.187510361148</v>
          </cell>
        </row>
        <row r="95">
          <cell r="C95">
            <v>48203</v>
          </cell>
          <cell r="E95">
            <v>721.34914998157876</v>
          </cell>
          <cell r="F95">
            <v>350.83229481430629</v>
          </cell>
          <cell r="H95">
            <v>1447.181444795885</v>
          </cell>
        </row>
        <row r="96">
          <cell r="C96">
            <v>48234</v>
          </cell>
          <cell r="E96">
            <v>719.88125791473419</v>
          </cell>
          <cell r="F96">
            <v>352.29409604269927</v>
          </cell>
          <cell r="H96">
            <v>1447.1753539574333</v>
          </cell>
        </row>
        <row r="97">
          <cell r="C97">
            <v>48265</v>
          </cell>
          <cell r="E97">
            <v>718.40724963094442</v>
          </cell>
          <cell r="F97">
            <v>353.76198810954395</v>
          </cell>
          <cell r="H97">
            <v>1447.1692377404884</v>
          </cell>
        </row>
        <row r="98">
          <cell r="C98">
            <v>48294</v>
          </cell>
          <cell r="E98">
            <v>716.92709964597225</v>
          </cell>
          <cell r="F98">
            <v>355.23599639333378</v>
          </cell>
          <cell r="H98">
            <v>1447.1630960393061</v>
          </cell>
        </row>
        <row r="99">
          <cell r="C99">
            <v>48325</v>
          </cell>
          <cell r="E99">
            <v>715.44078236939595</v>
          </cell>
          <cell r="F99">
            <v>356.71614637830578</v>
          </cell>
          <cell r="H99">
            <v>1447.1569287477018</v>
          </cell>
        </row>
        <row r="100">
          <cell r="C100">
            <v>48355</v>
          </cell>
          <cell r="E100">
            <v>713.94827210416724</v>
          </cell>
          <cell r="F100">
            <v>358.20246365488208</v>
          </cell>
          <cell r="H100">
            <v>1447.1507357590494</v>
          </cell>
        </row>
        <row r="101">
          <cell r="C101">
            <v>48386</v>
          </cell>
          <cell r="E101">
            <v>712.4495430461667</v>
          </cell>
          <cell r="F101">
            <v>359.69497392011067</v>
          </cell>
          <cell r="H101">
            <v>1447.1445169662775</v>
          </cell>
        </row>
        <row r="102">
          <cell r="C102">
            <v>48416</v>
          </cell>
          <cell r="E102">
            <v>710.94456928375791</v>
          </cell>
          <cell r="F102">
            <v>361.19370297811116</v>
          </cell>
          <cell r="H102">
            <v>1447.1382722618691</v>
          </cell>
        </row>
        <row r="103">
          <cell r="C103">
            <v>48447</v>
          </cell>
          <cell r="E103">
            <v>709.43332479733908</v>
          </cell>
          <cell r="F103">
            <v>362.69867674051989</v>
          </cell>
          <cell r="H103">
            <v>1447.132001537859</v>
          </cell>
        </row>
        <row r="104">
          <cell r="C104">
            <v>48478</v>
          </cell>
          <cell r="E104">
            <v>707.91578345889343</v>
          </cell>
          <cell r="F104">
            <v>364.20992122693883</v>
          </cell>
          <cell r="H104">
            <v>1447.1257046858323</v>
          </cell>
        </row>
        <row r="105">
          <cell r="C105">
            <v>48508</v>
          </cell>
          <cell r="E105">
            <v>706.39191903153767</v>
          </cell>
          <cell r="F105">
            <v>365.72746256538437</v>
          </cell>
          <cell r="H105">
            <v>1447.119381596922</v>
          </cell>
        </row>
        <row r="106">
          <cell r="C106">
            <v>48539</v>
          </cell>
          <cell r="E106">
            <v>704.86170516906793</v>
          </cell>
          <cell r="F106">
            <v>367.25132699274019</v>
          </cell>
          <cell r="H106">
            <v>1447.1130321618082</v>
          </cell>
        </row>
        <row r="107">
          <cell r="C107">
            <v>48569</v>
          </cell>
          <cell r="E107">
            <v>703.32511541550457</v>
          </cell>
          <cell r="F107">
            <v>368.78154085520987</v>
          </cell>
          <cell r="H107">
            <v>1447.1066562707144</v>
          </cell>
        </row>
        <row r="108">
          <cell r="C108">
            <v>48600</v>
          </cell>
          <cell r="E108">
            <v>701.78212320463479</v>
          </cell>
          <cell r="F108">
            <v>370.31813060877323</v>
          </cell>
          <cell r="H108">
            <v>1447.100253813408</v>
          </cell>
        </row>
        <row r="109">
          <cell r="C109">
            <v>48631</v>
          </cell>
          <cell r="E109">
            <v>700.23270185955289</v>
          </cell>
          <cell r="F109">
            <v>371.86112281964324</v>
          </cell>
          <cell r="H109">
            <v>1447.0938246791961</v>
          </cell>
        </row>
        <row r="110">
          <cell r="C110">
            <v>48659</v>
          </cell>
          <cell r="E110">
            <v>698.67682459219986</v>
          </cell>
          <cell r="F110">
            <v>373.41054416472497</v>
          </cell>
          <cell r="H110">
            <v>1447.0873687569249</v>
          </cell>
        </row>
        <row r="111">
          <cell r="C111">
            <v>48690</v>
          </cell>
          <cell r="E111">
            <v>697.11446450289964</v>
          </cell>
          <cell r="F111">
            <v>374.96642143207816</v>
          </cell>
          <cell r="H111">
            <v>1447.0808859349777</v>
          </cell>
        </row>
        <row r="112">
          <cell r="C112">
            <v>48720</v>
          </cell>
          <cell r="E112">
            <v>695.54559457989387</v>
          </cell>
          <cell r="F112">
            <v>376.52878152137839</v>
          </cell>
          <cell r="H112">
            <v>1447.0743761012723</v>
          </cell>
        </row>
        <row r="113">
          <cell r="C113">
            <v>48751</v>
          </cell>
          <cell r="E113">
            <v>693.97018769887563</v>
          </cell>
          <cell r="F113">
            <v>378.09765144438427</v>
          </cell>
          <cell r="H113">
            <v>1447.0678391432598</v>
          </cell>
        </row>
        <row r="114">
          <cell r="C114">
            <v>48781</v>
          </cell>
          <cell r="E114">
            <v>692.38821662251985</v>
          </cell>
          <cell r="F114">
            <v>379.67305832540245</v>
          </cell>
          <cell r="H114">
            <v>1447.0612749479224</v>
          </cell>
        </row>
        <row r="115">
          <cell r="C115">
            <v>48812</v>
          </cell>
          <cell r="E115">
            <v>690.79965400001254</v>
          </cell>
          <cell r="F115">
            <v>381.25502940175835</v>
          </cell>
          <cell r="H115">
            <v>1447.0546834017709</v>
          </cell>
        </row>
        <row r="116">
          <cell r="C116">
            <v>48843</v>
          </cell>
          <cell r="E116">
            <v>689.2044723665781</v>
          </cell>
          <cell r="F116">
            <v>382.84359202426555</v>
          </cell>
          <cell r="H116">
            <v>1447.0480643908436</v>
          </cell>
        </row>
        <row r="117">
          <cell r="C117">
            <v>48873</v>
          </cell>
          <cell r="E117">
            <v>687.60264414300434</v>
          </cell>
          <cell r="F117">
            <v>384.4387736577001</v>
          </cell>
          <cell r="H117">
            <v>1447.0414178007045</v>
          </cell>
        </row>
        <row r="118">
          <cell r="C118">
            <v>48904</v>
          </cell>
          <cell r="E118">
            <v>685.99414163516565</v>
          </cell>
          <cell r="F118">
            <v>386.0406018812738</v>
          </cell>
          <cell r="H118">
            <v>1447.0347435164394</v>
          </cell>
        </row>
        <row r="119">
          <cell r="C119">
            <v>48934</v>
          </cell>
          <cell r="E119">
            <v>684.37893703354439</v>
          </cell>
          <cell r="F119">
            <v>387.64910438911255</v>
          </cell>
          <cell r="H119">
            <v>1447.028041422657</v>
          </cell>
        </row>
        <row r="120">
          <cell r="C120">
            <v>48965</v>
          </cell>
          <cell r="E120">
            <v>682.75700241274967</v>
          </cell>
          <cell r="F120">
            <v>389.2643089907337</v>
          </cell>
          <cell r="H120">
            <v>1447.0213114034834</v>
          </cell>
        </row>
        <row r="121">
          <cell r="C121">
            <v>48996</v>
          </cell>
          <cell r="E121">
            <v>681.12830973103507</v>
          </cell>
          <cell r="F121">
            <v>390.88624361152858</v>
          </cell>
          <cell r="H121">
            <v>1447.0145533425637</v>
          </cell>
        </row>
        <row r="122">
          <cell r="C122">
            <v>49024</v>
          </cell>
          <cell r="E122">
            <v>679.49283082981322</v>
          </cell>
          <cell r="F122">
            <v>392.51493629324341</v>
          </cell>
          <cell r="H122">
            <v>1447.0077671230565</v>
          </cell>
        </row>
        <row r="123">
          <cell r="C123">
            <v>49055</v>
          </cell>
          <cell r="E123">
            <v>677.85053743316962</v>
          </cell>
          <cell r="F123">
            <v>394.15041519446515</v>
          </cell>
          <cell r="H123">
            <v>1447.0009526276349</v>
          </cell>
        </row>
        <row r="124">
          <cell r="C124">
            <v>49085</v>
          </cell>
          <cell r="E124">
            <v>676.2014011473733</v>
          </cell>
          <cell r="F124">
            <v>395.79270859110875</v>
          </cell>
          <cell r="H124">
            <v>1446.9941097384822</v>
          </cell>
        </row>
        <row r="125">
          <cell r="C125">
            <v>49116</v>
          </cell>
          <cell r="E125">
            <v>674.54539346038621</v>
          </cell>
          <cell r="F125">
            <v>397.44184487690495</v>
          </cell>
          <cell r="H125">
            <v>1446.9872383372913</v>
          </cell>
        </row>
        <row r="126">
          <cell r="C126">
            <v>49146</v>
          </cell>
          <cell r="E126">
            <v>672.88248574136992</v>
          </cell>
          <cell r="F126">
            <v>399.0978525638921</v>
          </cell>
          <cell r="H126">
            <v>1446.980338305262</v>
          </cell>
        </row>
        <row r="127">
          <cell r="C127">
            <v>49177</v>
          </cell>
          <cell r="E127">
            <v>671.21264924019124</v>
          </cell>
          <cell r="F127">
            <v>400.76076028290828</v>
          </cell>
          <cell r="H127">
            <v>1446.9734095230995</v>
          </cell>
        </row>
        <row r="128">
          <cell r="C128">
            <v>49208</v>
          </cell>
          <cell r="E128">
            <v>669.53585508692424</v>
          </cell>
          <cell r="F128">
            <v>402.43059678408719</v>
          </cell>
          <cell r="H128">
            <v>1446.9664518710115</v>
          </cell>
        </row>
        <row r="129">
          <cell r="C129">
            <v>49238</v>
          </cell>
          <cell r="E129">
            <v>667.85207429135187</v>
          </cell>
          <cell r="F129">
            <v>404.10739093735413</v>
          </cell>
          <cell r="H129">
            <v>1446.959465228706</v>
          </cell>
        </row>
        <row r="130">
          <cell r="C130">
            <v>49269</v>
          </cell>
          <cell r="E130">
            <v>666.16127774246468</v>
          </cell>
          <cell r="F130">
            <v>405.79117173292644</v>
          </cell>
          <cell r="H130">
            <v>1446.9524494753912</v>
          </cell>
        </row>
        <row r="131">
          <cell r="C131">
            <v>49299</v>
          </cell>
          <cell r="E131">
            <v>664.4634362079571</v>
          </cell>
          <cell r="F131">
            <v>407.48196828181358</v>
          </cell>
          <cell r="H131">
            <v>1446.9454044897707</v>
          </cell>
        </row>
        <row r="132">
          <cell r="C132">
            <v>49330</v>
          </cell>
          <cell r="E132">
            <v>662.75852033372234</v>
          </cell>
          <cell r="F132">
            <v>409.1798098163211</v>
          </cell>
          <cell r="H132">
            <v>1446.9383301500434</v>
          </cell>
        </row>
        <row r="133">
          <cell r="C133">
            <v>49361</v>
          </cell>
          <cell r="E133">
            <v>661.04650064334498</v>
          </cell>
          <cell r="F133">
            <v>410.88472569055574</v>
          </cell>
          <cell r="H133">
            <v>1446.9312263339007</v>
          </cell>
        </row>
        <row r="134">
          <cell r="C134">
            <v>49389</v>
          </cell>
          <cell r="E134">
            <v>659.32734753759121</v>
          </cell>
          <cell r="F134">
            <v>412.59674538093304</v>
          </cell>
          <cell r="H134">
            <v>1446.9240929185244</v>
          </cell>
        </row>
        <row r="135">
          <cell r="C135">
            <v>49420</v>
          </cell>
          <cell r="E135">
            <v>657.60103129389665</v>
          </cell>
          <cell r="F135">
            <v>414.31589848668705</v>
          </cell>
          <cell r="H135">
            <v>1446.9169297805838</v>
          </cell>
        </row>
        <row r="136">
          <cell r="C136">
            <v>49450</v>
          </cell>
          <cell r="E136">
            <v>655.86752206585345</v>
          </cell>
          <cell r="F136">
            <v>416.0422147303816</v>
          </cell>
          <cell r="H136">
            <v>1446.9097367962349</v>
          </cell>
        </row>
        <row r="137">
          <cell r="C137">
            <v>49481</v>
          </cell>
          <cell r="E137">
            <v>654.1267898826934</v>
          </cell>
          <cell r="F137">
            <v>417.77572395842481</v>
          </cell>
          <cell r="H137">
            <v>1446.9025138411182</v>
          </cell>
        </row>
        <row r="138">
          <cell r="C138">
            <v>49511</v>
          </cell>
          <cell r="E138">
            <v>652.37880464877014</v>
          </cell>
          <cell r="F138">
            <v>419.51645614158497</v>
          </cell>
          <cell r="H138">
            <v>1446.8952607903552</v>
          </cell>
        </row>
        <row r="139">
          <cell r="C139">
            <v>49542</v>
          </cell>
          <cell r="E139">
            <v>650.6235361430389</v>
          </cell>
          <cell r="F139">
            <v>421.26444137550817</v>
          </cell>
          <cell r="H139">
            <v>1446.8879775185471</v>
          </cell>
        </row>
        <row r="140">
          <cell r="C140">
            <v>49573</v>
          </cell>
          <cell r="E140">
            <v>648.86095401853368</v>
          </cell>
          <cell r="F140">
            <v>423.01970988123946</v>
          </cell>
          <cell r="H140">
            <v>1446.880663899773</v>
          </cell>
        </row>
        <row r="141">
          <cell r="C141">
            <v>49603</v>
          </cell>
          <cell r="E141">
            <v>647.0910278018431</v>
          </cell>
          <cell r="F141">
            <v>424.78229200574475</v>
          </cell>
          <cell r="H141">
            <v>1446.8733198075879</v>
          </cell>
        </row>
        <row r="142">
          <cell r="C142">
            <v>49634</v>
          </cell>
          <cell r="E142">
            <v>645.31372689258285</v>
          </cell>
          <cell r="F142">
            <v>426.55221822243533</v>
          </cell>
          <cell r="H142">
            <v>1446.8659451150181</v>
          </cell>
        </row>
        <row r="143">
          <cell r="C143">
            <v>49664</v>
          </cell>
          <cell r="E143">
            <v>643.52902056286757</v>
          </cell>
          <cell r="F143">
            <v>428.32951913169552</v>
          </cell>
          <cell r="H143">
            <v>1446.8585396945632</v>
          </cell>
        </row>
        <row r="144">
          <cell r="C144">
            <v>49695</v>
          </cell>
          <cell r="E144">
            <v>641.73687795677836</v>
          </cell>
          <cell r="F144">
            <v>430.11422546141091</v>
          </cell>
          <cell r="H144">
            <v>1446.8511034181893</v>
          </cell>
        </row>
        <row r="145">
          <cell r="C145">
            <v>49726</v>
          </cell>
          <cell r="E145">
            <v>639.93726808983047</v>
          </cell>
          <cell r="F145">
            <v>431.90636806750007</v>
          </cell>
          <cell r="H145">
            <v>1446.8436361573306</v>
          </cell>
        </row>
        <row r="146">
          <cell r="C146">
            <v>49755</v>
          </cell>
          <cell r="E146">
            <v>638.13015984843696</v>
          </cell>
          <cell r="F146">
            <v>433.70597793444801</v>
          </cell>
          <cell r="H146">
            <v>1446.8361377828851</v>
          </cell>
        </row>
        <row r="147">
          <cell r="C147">
            <v>49786</v>
          </cell>
          <cell r="E147">
            <v>636.31552198937095</v>
          </cell>
          <cell r="F147">
            <v>435.51308617584152</v>
          </cell>
          <cell r="H147">
            <v>1446.8286081652125</v>
          </cell>
        </row>
        <row r="148">
          <cell r="C148">
            <v>49816</v>
          </cell>
          <cell r="E148">
            <v>634.49332313922559</v>
          </cell>
          <cell r="F148">
            <v>437.32772403490753</v>
          </cell>
          <cell r="H148">
            <v>1446.8210471741331</v>
          </cell>
        </row>
        <row r="149">
          <cell r="C149">
            <v>49847</v>
          </cell>
          <cell r="E149">
            <v>632.66353179387113</v>
          </cell>
          <cell r="F149">
            <v>439.14992288505294</v>
          </cell>
          <cell r="H149">
            <v>1446.813454678924</v>
          </cell>
        </row>
        <row r="150">
          <cell r="C150">
            <v>49877</v>
          </cell>
          <cell r="E150">
            <v>630.8261163179111</v>
          </cell>
          <cell r="F150">
            <v>440.9797142304073</v>
          </cell>
          <cell r="H150">
            <v>1446.8058305483185</v>
          </cell>
        </row>
        <row r="151">
          <cell r="C151">
            <v>49908</v>
          </cell>
          <cell r="E151">
            <v>628.98104494413451</v>
          </cell>
          <cell r="F151">
            <v>442.81712970636744</v>
          </cell>
          <cell r="H151">
            <v>1446.798174650502</v>
          </cell>
        </row>
        <row r="152">
          <cell r="C152">
            <v>49939</v>
          </cell>
          <cell r="E152">
            <v>627.12828577296727</v>
          </cell>
          <cell r="F152">
            <v>444.66220108014386</v>
          </cell>
          <cell r="H152">
            <v>1446.7904868531111</v>
          </cell>
        </row>
        <row r="153">
          <cell r="C153">
            <v>49969</v>
          </cell>
          <cell r="E153">
            <v>625.26780677192016</v>
          </cell>
          <cell r="F153">
            <v>446.51496025131121</v>
          </cell>
          <cell r="H153">
            <v>1446.7827670232314</v>
          </cell>
        </row>
        <row r="154">
          <cell r="C154">
            <v>50000</v>
          </cell>
          <cell r="E154">
            <v>623.39957577503526</v>
          </cell>
          <cell r="F154">
            <v>448.37543925235849</v>
          </cell>
          <cell r="H154">
            <v>1446.7750150273937</v>
          </cell>
        </row>
        <row r="155">
          <cell r="C155">
            <v>50030</v>
          </cell>
          <cell r="E155">
            <v>621.52356048233014</v>
          </cell>
          <cell r="F155">
            <v>450.24367024924322</v>
          </cell>
          <cell r="H155">
            <v>1446.7672307315734</v>
          </cell>
        </row>
        <row r="156">
          <cell r="C156">
            <v>50061</v>
          </cell>
          <cell r="E156">
            <v>619.63972845923865</v>
          </cell>
          <cell r="F156">
            <v>452.11968554194829</v>
          </cell>
          <cell r="H156">
            <v>1446.759414001187</v>
          </cell>
        </row>
        <row r="157">
          <cell r="C157">
            <v>50092</v>
          </cell>
          <cell r="E157">
            <v>617.74804713605101</v>
          </cell>
          <cell r="F157">
            <v>454.00351756503983</v>
          </cell>
          <cell r="H157">
            <v>1446.751564701091</v>
          </cell>
        </row>
        <row r="158">
          <cell r="C158">
            <v>50120</v>
          </cell>
          <cell r="E158">
            <v>615.84848380735002</v>
          </cell>
          <cell r="F158">
            <v>455.89519888822753</v>
          </cell>
          <cell r="H158">
            <v>1446.7436826955775</v>
          </cell>
        </row>
        <row r="159">
          <cell r="C159">
            <v>50151</v>
          </cell>
          <cell r="E159">
            <v>613.94100563144627</v>
          </cell>
          <cell r="F159">
            <v>457.79476221692846</v>
          </cell>
          <cell r="H159">
            <v>1446.7357678483747</v>
          </cell>
        </row>
        <row r="160">
          <cell r="C160">
            <v>50181</v>
          </cell>
          <cell r="E160">
            <v>612.0255796298095</v>
          </cell>
          <cell r="F160">
            <v>459.70224039283238</v>
          </cell>
          <cell r="H160">
            <v>1446.7278200226419</v>
          </cell>
        </row>
        <row r="161">
          <cell r="C161">
            <v>50212</v>
          </cell>
          <cell r="E161">
            <v>610.1021726864991</v>
          </cell>
          <cell r="F161">
            <v>461.6176663944691</v>
          </cell>
          <cell r="H161">
            <v>1446.7198390809681</v>
          </cell>
        </row>
        <row r="162">
          <cell r="C162">
            <v>50242</v>
          </cell>
          <cell r="E162">
            <v>608.17075154759175</v>
          </cell>
          <cell r="F162">
            <v>463.54107333777944</v>
          </cell>
          <cell r="H162">
            <v>1446.7118248853712</v>
          </cell>
        </row>
        <row r="163">
          <cell r="C163">
            <v>50273</v>
          </cell>
          <cell r="E163">
            <v>606.23128282060554</v>
          </cell>
          <cell r="F163">
            <v>465.47249447668685</v>
          </cell>
          <cell r="H163">
            <v>1446.7037772972924</v>
          </cell>
        </row>
        <row r="164">
          <cell r="C164">
            <v>50304</v>
          </cell>
          <cell r="E164">
            <v>604.28373297392363</v>
          </cell>
          <cell r="F164">
            <v>467.41196320367294</v>
          </cell>
          <cell r="H164">
            <v>1446.6956961775966</v>
          </cell>
        </row>
        <row r="165">
          <cell r="C165">
            <v>50334</v>
          </cell>
          <cell r="E165">
            <v>602.32806833621385</v>
          </cell>
          <cell r="F165">
            <v>469.35951305035496</v>
          </cell>
          <cell r="H165">
            <v>1446.6875813865688</v>
          </cell>
        </row>
        <row r="166">
          <cell r="C166">
            <v>50365</v>
          </cell>
          <cell r="E166">
            <v>600.36425509584694</v>
          </cell>
          <cell r="F166">
            <v>471.31517768806498</v>
          </cell>
          <cell r="H166">
            <v>1446.679432783912</v>
          </cell>
        </row>
        <row r="167">
          <cell r="C167">
            <v>50395</v>
          </cell>
          <cell r="E167">
            <v>598.39225930031182</v>
          </cell>
          <cell r="F167">
            <v>473.27899092843188</v>
          </cell>
          <cell r="H167">
            <v>1446.6712502287437</v>
          </cell>
        </row>
        <row r="168">
          <cell r="C168">
            <v>50426</v>
          </cell>
          <cell r="E168">
            <v>596.41204685562866</v>
          </cell>
          <cell r="F168">
            <v>475.250986723967</v>
          </cell>
          <cell r="H168">
            <v>1446.6630335795958</v>
          </cell>
        </row>
        <row r="169">
          <cell r="C169">
            <v>50457</v>
          </cell>
          <cell r="E169">
            <v>594.42358352575923</v>
          </cell>
          <cell r="F169">
            <v>477.23119916865028</v>
          </cell>
          <cell r="H169">
            <v>1446.6547826944095</v>
          </cell>
        </row>
        <row r="170">
          <cell r="C170">
            <v>50485</v>
          </cell>
          <cell r="E170">
            <v>592.42683493201548</v>
          </cell>
          <cell r="F170">
            <v>479.21966249851948</v>
          </cell>
          <cell r="H170">
            <v>1446.646497430535</v>
          </cell>
        </row>
        <row r="171">
          <cell r="C171">
            <v>50516</v>
          </cell>
          <cell r="E171">
            <v>590.42176655246442</v>
          </cell>
          <cell r="F171">
            <v>481.21641109226334</v>
          </cell>
          <cell r="H171">
            <v>1446.6381776447279</v>
          </cell>
        </row>
        <row r="172">
          <cell r="C172">
            <v>50546</v>
          </cell>
          <cell r="E172">
            <v>588.4083437213319</v>
          </cell>
          <cell r="F172">
            <v>483.22147947181452</v>
          </cell>
          <cell r="H172">
            <v>1446.6298231931464</v>
          </cell>
        </row>
        <row r="173">
          <cell r="C173">
            <v>50577</v>
          </cell>
          <cell r="E173">
            <v>586.38653162840296</v>
          </cell>
          <cell r="F173">
            <v>485.23490230294715</v>
          </cell>
          <cell r="H173">
            <v>1446.6214339313501</v>
          </cell>
        </row>
        <row r="174">
          <cell r="C174">
            <v>50607</v>
          </cell>
          <cell r="E174">
            <v>584.35629531842005</v>
          </cell>
          <cell r="F174">
            <v>487.25671439587603</v>
          </cell>
          <cell r="H174">
            <v>1446.6130097142961</v>
          </cell>
        </row>
        <row r="175">
          <cell r="C175">
            <v>50638</v>
          </cell>
          <cell r="E175">
            <v>582.31759969047903</v>
          </cell>
          <cell r="F175">
            <v>489.28695070585889</v>
          </cell>
          <cell r="H175">
            <v>1446.6045503963378</v>
          </cell>
        </row>
        <row r="176">
          <cell r="C176">
            <v>50669</v>
          </cell>
          <cell r="E176">
            <v>580.2704094974215</v>
          </cell>
          <cell r="F176">
            <v>491.32564633379985</v>
          </cell>
          <cell r="H176">
            <v>1446.5960558312213</v>
          </cell>
        </row>
        <row r="177">
          <cell r="C177">
            <v>50699</v>
          </cell>
          <cell r="E177">
            <v>578.21468934522625</v>
          </cell>
          <cell r="F177">
            <v>493.37283652685738</v>
          </cell>
          <cell r="H177">
            <v>1446.5875258720837</v>
          </cell>
        </row>
        <row r="178">
          <cell r="C178">
            <v>50730</v>
          </cell>
          <cell r="E178">
            <v>576.15040369239682</v>
          </cell>
          <cell r="F178">
            <v>495.42855667905263</v>
          </cell>
          <cell r="H178">
            <v>1446.5789603714495</v>
          </cell>
        </row>
        <row r="179">
          <cell r="C179">
            <v>50760</v>
          </cell>
          <cell r="E179">
            <v>574.07751684934738</v>
          </cell>
          <cell r="F179">
            <v>497.492842331882</v>
          </cell>
          <cell r="H179">
            <v>1446.5703591812294</v>
          </cell>
        </row>
        <row r="180">
          <cell r="C180">
            <v>50791</v>
          </cell>
          <cell r="E180">
            <v>571.99599297778514</v>
          </cell>
          <cell r="F180">
            <v>499.56572917493156</v>
          </cell>
          <cell r="H180">
            <v>1446.5617221527168</v>
          </cell>
        </row>
        <row r="181">
          <cell r="C181">
            <v>50822</v>
          </cell>
          <cell r="E181">
            <v>569.90579609009148</v>
          </cell>
          <cell r="F181">
            <v>501.6472530464938</v>
          </cell>
          <cell r="H181">
            <v>1446.5530491365853</v>
          </cell>
        </row>
        <row r="182">
          <cell r="C182">
            <v>50850</v>
          </cell>
          <cell r="E182">
            <v>567.80689004869907</v>
          </cell>
          <cell r="F182">
            <v>503.73744993418757</v>
          </cell>
          <cell r="H182">
            <v>1446.5443399828866</v>
          </cell>
        </row>
        <row r="183">
          <cell r="C183">
            <v>50881</v>
          </cell>
          <cell r="E183">
            <v>565.69923856546745</v>
          </cell>
          <cell r="F183">
            <v>505.83635597557998</v>
          </cell>
          <cell r="H183">
            <v>1446.5355945410474</v>
          </cell>
        </row>
        <row r="184">
          <cell r="C184">
            <v>50911</v>
          </cell>
          <cell r="E184">
            <v>563.58280520105586</v>
          </cell>
          <cell r="F184">
            <v>507.94400745881165</v>
          </cell>
          <cell r="H184">
            <v>1446.5268126598676</v>
          </cell>
        </row>
        <row r="185">
          <cell r="C185">
            <v>50942</v>
          </cell>
          <cell r="E185">
            <v>561.45755336429238</v>
          </cell>
          <cell r="F185">
            <v>510.06044082322342</v>
          </cell>
          <cell r="H185">
            <v>1446.5179941875158</v>
          </cell>
        </row>
        <row r="186">
          <cell r="C186">
            <v>50972</v>
          </cell>
          <cell r="E186">
            <v>559.3234463115424</v>
          </cell>
          <cell r="F186">
            <v>512.18569265998667</v>
          </cell>
          <cell r="H186">
            <v>1446.509138971529</v>
          </cell>
        </row>
        <row r="187">
          <cell r="C187">
            <v>51003</v>
          </cell>
          <cell r="E187">
            <v>557.18044714607265</v>
          </cell>
          <cell r="F187">
            <v>514.31979971273654</v>
          </cell>
          <cell r="H187">
            <v>1446.5002468588091</v>
          </cell>
        </row>
        <row r="188">
          <cell r="C188">
            <v>51034</v>
          </cell>
          <cell r="E188">
            <v>555.02851881741344</v>
          </cell>
          <cell r="F188">
            <v>516.4627988782064</v>
          </cell>
          <cell r="H188">
            <v>1446.4913176956197</v>
          </cell>
        </row>
        <row r="189">
          <cell r="C189">
            <v>51064</v>
          </cell>
          <cell r="E189">
            <v>552.86762412071812</v>
          </cell>
          <cell r="F189">
            <v>518.6147272068655</v>
          </cell>
          <cell r="H189">
            <v>1446.4823513275837</v>
          </cell>
        </row>
        <row r="190">
          <cell r="C190">
            <v>51095</v>
          </cell>
          <cell r="E190">
            <v>550.69772569611996</v>
          </cell>
          <cell r="F190">
            <v>520.77562190356082</v>
          </cell>
          <cell r="H190">
            <v>1446.4733475996809</v>
          </cell>
        </row>
        <row r="191">
          <cell r="C191">
            <v>51125</v>
          </cell>
          <cell r="E191">
            <v>548.51878602808597</v>
          </cell>
          <cell r="F191">
            <v>522.94552032815886</v>
          </cell>
          <cell r="H191">
            <v>1446.4643063562448</v>
          </cell>
        </row>
        <row r="192">
          <cell r="C192">
            <v>51156</v>
          </cell>
          <cell r="E192">
            <v>546.33076744476853</v>
          </cell>
          <cell r="F192">
            <v>525.12445999619297</v>
          </cell>
          <cell r="H192">
            <v>1446.4552274409616</v>
          </cell>
        </row>
        <row r="193">
          <cell r="C193">
            <v>51187</v>
          </cell>
          <cell r="E193">
            <v>544.13363211735395</v>
          </cell>
          <cell r="F193">
            <v>527.31247857951053</v>
          </cell>
          <cell r="H193">
            <v>1446.4461106968645</v>
          </cell>
        </row>
        <row r="194">
          <cell r="C194">
            <v>51216</v>
          </cell>
          <cell r="E194">
            <v>541.92734205940849</v>
          </cell>
          <cell r="F194">
            <v>529.50961390692521</v>
          </cell>
          <cell r="H194">
            <v>1446.4369559663337</v>
          </cell>
        </row>
        <row r="195">
          <cell r="C195">
            <v>51247</v>
          </cell>
          <cell r="E195">
            <v>539.7118591262215</v>
          </cell>
          <cell r="F195">
            <v>531.71590396487079</v>
          </cell>
          <cell r="H195">
            <v>1446.4277630910924</v>
          </cell>
        </row>
        <row r="196">
          <cell r="C196">
            <v>51277</v>
          </cell>
          <cell r="E196">
            <v>537.48714501414622</v>
          </cell>
          <cell r="F196">
            <v>533.93138689805767</v>
          </cell>
          <cell r="H196">
            <v>1446.4185319122039</v>
          </cell>
        </row>
        <row r="197">
          <cell r="C197">
            <v>51308</v>
          </cell>
          <cell r="E197">
            <v>535.25316125993743</v>
          </cell>
          <cell r="F197">
            <v>536.15610101013294</v>
          </cell>
          <cell r="H197">
            <v>1446.4092622700705</v>
          </cell>
        </row>
        <row r="198">
          <cell r="C198">
            <v>51338</v>
          </cell>
          <cell r="E198">
            <v>533.009869240086</v>
          </cell>
          <cell r="F198">
            <v>538.39008476434174</v>
          </cell>
          <cell r="H198">
            <v>1446.3999540044279</v>
          </cell>
        </row>
        <row r="199">
          <cell r="C199">
            <v>51369</v>
          </cell>
          <cell r="E199">
            <v>530.75723017015184</v>
          </cell>
          <cell r="F199">
            <v>540.63337678419327</v>
          </cell>
          <cell r="H199">
            <v>1446.390606954345</v>
          </cell>
        </row>
        <row r="200">
          <cell r="C200">
            <v>51400</v>
          </cell>
          <cell r="E200">
            <v>528.49520510409309</v>
          </cell>
          <cell r="F200">
            <v>542.88601585412744</v>
          </cell>
          <cell r="H200">
            <v>1446.3812209582206</v>
          </cell>
        </row>
        <row r="201">
          <cell r="C201">
            <v>51430</v>
          </cell>
          <cell r="E201">
            <v>526.2237549335922</v>
          </cell>
          <cell r="F201">
            <v>545.14804092018619</v>
          </cell>
          <cell r="H201">
            <v>1446.3717958537784</v>
          </cell>
        </row>
        <row r="202">
          <cell r="C202">
            <v>51461</v>
          </cell>
          <cell r="E202">
            <v>523.94284038738112</v>
          </cell>
          <cell r="F202">
            <v>547.41949109068696</v>
          </cell>
          <cell r="H202">
            <v>1446.362331478068</v>
          </cell>
        </row>
        <row r="203">
          <cell r="C203">
            <v>51491</v>
          </cell>
          <cell r="E203">
            <v>521.65242203056061</v>
          </cell>
          <cell r="F203">
            <v>549.70040563689827</v>
          </cell>
          <cell r="H203">
            <v>1446.3528276674588</v>
          </cell>
        </row>
        <row r="204">
          <cell r="C204">
            <v>51522</v>
          </cell>
          <cell r="E204">
            <v>519.35246026392019</v>
          </cell>
          <cell r="F204">
            <v>551.99082399371878</v>
          </cell>
          <cell r="H204">
            <v>1446.343284257639</v>
          </cell>
        </row>
        <row r="205">
          <cell r="C205">
            <v>51553</v>
          </cell>
          <cell r="E205">
            <v>517.04291532325203</v>
          </cell>
          <cell r="F205">
            <v>554.2907857603592</v>
          </cell>
          <cell r="H205">
            <v>1446.3337010836112</v>
          </cell>
        </row>
        <row r="206">
          <cell r="C206">
            <v>51581</v>
          </cell>
          <cell r="E206">
            <v>514.7237472786644</v>
          </cell>
          <cell r="F206">
            <v>556.60033070102747</v>
          </cell>
          <cell r="H206">
            <v>1446.324077979692</v>
          </cell>
        </row>
        <row r="207">
          <cell r="C207">
            <v>51612</v>
          </cell>
          <cell r="E207">
            <v>512.39491603389104</v>
          </cell>
          <cell r="F207">
            <v>558.9194987456151</v>
          </cell>
          <cell r="H207">
            <v>1446.314414779506</v>
          </cell>
        </row>
        <row r="208">
          <cell r="C208">
            <v>51642</v>
          </cell>
          <cell r="E208">
            <v>510.05638132559773</v>
          </cell>
          <cell r="F208">
            <v>561.24832999038836</v>
          </cell>
          <cell r="H208">
            <v>1446.304711315986</v>
          </cell>
        </row>
        <row r="209">
          <cell r="C209">
            <v>51673</v>
          </cell>
          <cell r="E209">
            <v>507.70810272268659</v>
          </cell>
          <cell r="F209">
            <v>563.58686469868178</v>
          </cell>
          <cell r="H209">
            <v>1446.2949674213683</v>
          </cell>
        </row>
        <row r="210">
          <cell r="C210">
            <v>51703</v>
          </cell>
          <cell r="E210">
            <v>505.35003962559659</v>
          </cell>
          <cell r="F210">
            <v>565.93514330159292</v>
          </cell>
          <cell r="H210">
            <v>1446.2851829271895</v>
          </cell>
        </row>
        <row r="211">
          <cell r="C211">
            <v>51734</v>
          </cell>
          <cell r="E211">
            <v>502.98215126560206</v>
          </cell>
          <cell r="F211">
            <v>568.29320639868274</v>
          </cell>
          <cell r="H211">
            <v>1446.2753576642849</v>
          </cell>
        </row>
        <row r="212">
          <cell r="C212">
            <v>51765</v>
          </cell>
          <cell r="E212">
            <v>500.60439670410761</v>
          </cell>
          <cell r="F212">
            <v>570.66109475867745</v>
          </cell>
          <cell r="H212">
            <v>1446.2654914627851</v>
          </cell>
        </row>
        <row r="213">
          <cell r="C213">
            <v>51795</v>
          </cell>
          <cell r="E213">
            <v>498.21673483194019</v>
          </cell>
          <cell r="F213">
            <v>573.03884932017183</v>
          </cell>
          <cell r="H213">
            <v>1446.2555841521121</v>
          </cell>
        </row>
        <row r="214">
          <cell r="C214">
            <v>51826</v>
          </cell>
          <cell r="E214">
            <v>495.81912436863877</v>
          </cell>
          <cell r="F214">
            <v>575.42651119233926</v>
          </cell>
          <cell r="H214">
            <v>1446.2456355609779</v>
          </cell>
        </row>
        <row r="215">
          <cell r="C215">
            <v>51856</v>
          </cell>
          <cell r="E215">
            <v>493.41152386174031</v>
          </cell>
          <cell r="F215">
            <v>577.82412165564062</v>
          </cell>
          <cell r="H215">
            <v>1446.2356455173808</v>
          </cell>
        </row>
        <row r="216">
          <cell r="C216">
            <v>51887</v>
          </cell>
          <cell r="E216">
            <v>490.99389168606302</v>
          </cell>
          <cell r="F216">
            <v>580.2317221625392</v>
          </cell>
          <cell r="H216">
            <v>1446.2256138486023</v>
          </cell>
        </row>
        <row r="217">
          <cell r="C217">
            <v>51918</v>
          </cell>
          <cell r="E217">
            <v>488.56618604298717</v>
          </cell>
          <cell r="F217">
            <v>582.64935433821643</v>
          </cell>
          <cell r="H217">
            <v>1446.2155403812035</v>
          </cell>
        </row>
        <row r="218">
          <cell r="C218">
            <v>51946</v>
          </cell>
          <cell r="E218">
            <v>486.12836495973175</v>
          </cell>
          <cell r="F218">
            <v>585.07705998129222</v>
          </cell>
          <cell r="H218">
            <v>1446.2054249410239</v>
          </cell>
        </row>
        <row r="219">
          <cell r="C219">
            <v>51977</v>
          </cell>
          <cell r="E219">
            <v>483.68038628862945</v>
          </cell>
          <cell r="F219">
            <v>587.51488106454769</v>
          </cell>
          <cell r="H219">
            <v>1446.1952673531771</v>
          </cell>
        </row>
        <row r="220">
          <cell r="C220">
            <v>52007</v>
          </cell>
          <cell r="E220">
            <v>481.22220770639757</v>
          </cell>
          <cell r="F220">
            <v>589.96285973565</v>
          </cell>
          <cell r="H220">
            <v>1446.1850674420475</v>
          </cell>
        </row>
        <row r="221">
          <cell r="C221">
            <v>52038</v>
          </cell>
          <cell r="E221">
            <v>478.75378671340638</v>
          </cell>
          <cell r="F221">
            <v>592.42103831788177</v>
          </cell>
          <cell r="H221">
            <v>1446.174825031288</v>
          </cell>
        </row>
        <row r="222">
          <cell r="C222">
            <v>52068</v>
          </cell>
          <cell r="E222">
            <v>476.27508063294442</v>
          </cell>
          <cell r="F222">
            <v>594.88945931087301</v>
          </cell>
          <cell r="H222">
            <v>1446.1645399438175</v>
          </cell>
        </row>
        <row r="223">
          <cell r="C223">
            <v>52099</v>
          </cell>
          <cell r="E223">
            <v>473.78604661048053</v>
          </cell>
          <cell r="F223">
            <v>597.36816539133508</v>
          </cell>
          <cell r="H223">
            <v>1446.1542120018157</v>
          </cell>
        </row>
        <row r="224">
          <cell r="C224">
            <v>52130</v>
          </cell>
          <cell r="E224">
            <v>471.28664161292301</v>
          </cell>
          <cell r="F224">
            <v>599.85719941379887</v>
          </cell>
          <cell r="H224">
            <v>1446.1438410267219</v>
          </cell>
        </row>
        <row r="225">
          <cell r="C225">
            <v>52160</v>
          </cell>
          <cell r="E225">
            <v>468.77682242787569</v>
          </cell>
          <cell r="F225">
            <v>602.35660441135622</v>
          </cell>
          <cell r="H225">
            <v>1446.133426839232</v>
          </cell>
        </row>
        <row r="226">
          <cell r="C226">
            <v>52191</v>
          </cell>
          <cell r="E226">
            <v>466.25654566289069</v>
          </cell>
          <cell r="F226">
            <v>604.86642359640371</v>
          </cell>
          <cell r="H226">
            <v>1446.1229692592945</v>
          </cell>
        </row>
        <row r="227">
          <cell r="C227">
            <v>52221</v>
          </cell>
          <cell r="E227">
            <v>463.72576774471821</v>
          </cell>
          <cell r="F227">
            <v>607.38670036138853</v>
          </cell>
          <cell r="H227">
            <v>1446.1124681061067</v>
          </cell>
        </row>
        <row r="228">
          <cell r="C228">
            <v>52252</v>
          </cell>
          <cell r="E228">
            <v>461.18444491855342</v>
          </cell>
          <cell r="F228">
            <v>609.91747827956101</v>
          </cell>
          <cell r="H228">
            <v>1446.1019231981145</v>
          </cell>
        </row>
        <row r="229">
          <cell r="C229">
            <v>52283</v>
          </cell>
          <cell r="E229">
            <v>458.63253324727958</v>
          </cell>
          <cell r="F229">
            <v>612.45880110572591</v>
          </cell>
          <cell r="H229">
            <v>1446.0913343530055</v>
          </cell>
        </row>
        <row r="230">
          <cell r="C230">
            <v>52311</v>
          </cell>
          <cell r="E230">
            <v>456.06998861070872</v>
          </cell>
          <cell r="F230">
            <v>615.01071277699998</v>
          </cell>
          <cell r="H230">
            <v>1446.0807013877088</v>
          </cell>
        </row>
        <row r="231">
          <cell r="C231">
            <v>52342</v>
          </cell>
          <cell r="E231">
            <v>453.49676670481881</v>
          </cell>
          <cell r="F231">
            <v>617.57325741357079</v>
          </cell>
          <cell r="H231">
            <v>1446.0700241183895</v>
          </cell>
        </row>
        <row r="232">
          <cell r="C232">
            <v>52372</v>
          </cell>
          <cell r="E232">
            <v>450.91282304098775</v>
          </cell>
          <cell r="F232">
            <v>620.14647931946058</v>
          </cell>
          <cell r="H232">
            <v>1446.0593023604483</v>
          </cell>
        </row>
        <row r="233">
          <cell r="C233">
            <v>52403</v>
          </cell>
          <cell r="E233">
            <v>448.31811294522402</v>
          </cell>
          <cell r="F233">
            <v>622.73042298329153</v>
          </cell>
          <cell r="H233">
            <v>1446.0485359285155</v>
          </cell>
        </row>
        <row r="234">
          <cell r="C234">
            <v>52433</v>
          </cell>
          <cell r="E234">
            <v>445.7125915573946</v>
          </cell>
          <cell r="F234">
            <v>625.32513307905538</v>
          </cell>
          <cell r="H234">
            <v>1446.0377246364501</v>
          </cell>
        </row>
        <row r="235">
          <cell r="C235">
            <v>52464</v>
          </cell>
          <cell r="E235">
            <v>443.0962138304493</v>
          </cell>
          <cell r="F235">
            <v>627.93065446688468</v>
          </cell>
          <cell r="H235">
            <v>1446.026868297334</v>
          </cell>
        </row>
        <row r="236">
          <cell r="C236">
            <v>52495</v>
          </cell>
          <cell r="E236">
            <v>440.46893452964167</v>
          </cell>
          <cell r="F236">
            <v>630.54703219382998</v>
          </cell>
          <cell r="H236">
            <v>1446.0159667234716</v>
          </cell>
        </row>
        <row r="237">
          <cell r="C237">
            <v>52525</v>
          </cell>
          <cell r="E237">
            <v>437.83070823174728</v>
          </cell>
          <cell r="F237">
            <v>633.17431149463755</v>
          </cell>
          <cell r="H237">
            <v>1446.0050197263849</v>
          </cell>
        </row>
        <row r="238">
          <cell r="C238">
            <v>52556</v>
          </cell>
          <cell r="E238">
            <v>435.1814893242784</v>
          </cell>
          <cell r="F238">
            <v>635.81253779253188</v>
          </cell>
          <cell r="H238">
            <v>1445.9940271168102</v>
          </cell>
        </row>
        <row r="239">
          <cell r="C239">
            <v>52586</v>
          </cell>
          <cell r="E239">
            <v>432.52123200469509</v>
          </cell>
          <cell r="F239">
            <v>638.46175670000071</v>
          </cell>
          <cell r="H239">
            <v>1445.9829887046958</v>
          </cell>
        </row>
        <row r="240">
          <cell r="C240">
            <v>52617</v>
          </cell>
          <cell r="E240">
            <v>429.84989027961353</v>
          </cell>
          <cell r="F240">
            <v>641.12201401958396</v>
          </cell>
          <cell r="H240">
            <v>1445.9719042991974</v>
          </cell>
        </row>
        <row r="241">
          <cell r="C241">
            <v>52648</v>
          </cell>
          <cell r="E241">
            <v>427.16741796401072</v>
          </cell>
          <cell r="F241">
            <v>643.79335574466575</v>
          </cell>
          <cell r="H241">
            <v>1445.9607737086765</v>
          </cell>
        </row>
        <row r="242">
          <cell r="C242">
            <v>52677</v>
          </cell>
          <cell r="E242">
            <v>424.4737686804263</v>
          </cell>
          <cell r="F242">
            <v>646.47582806026855</v>
          </cell>
          <cell r="H242">
            <v>1445.9495967406949</v>
          </cell>
        </row>
        <row r="243">
          <cell r="C243">
            <v>52708</v>
          </cell>
          <cell r="E243">
            <v>421.76889585816025</v>
          </cell>
          <cell r="F243">
            <v>649.16947734385303</v>
          </cell>
          <cell r="H243">
            <v>1445.9383732020133</v>
          </cell>
        </row>
        <row r="244">
          <cell r="C244">
            <v>52738</v>
          </cell>
          <cell r="E244">
            <v>419.05275273246804</v>
          </cell>
          <cell r="F244">
            <v>651.87435016611892</v>
          </cell>
          <cell r="H244">
            <v>1445.927102898587</v>
          </cell>
        </row>
        <row r="245">
          <cell r="C245">
            <v>52769</v>
          </cell>
          <cell r="E245">
            <v>416.32529234375221</v>
          </cell>
          <cell r="F245">
            <v>654.59049329181119</v>
          </cell>
          <cell r="H245">
            <v>1445.9157856355635</v>
          </cell>
        </row>
        <row r="246">
          <cell r="C246">
            <v>52799</v>
          </cell>
          <cell r="E246">
            <v>413.58646753675004</v>
          </cell>
          <cell r="F246">
            <v>657.31795368052724</v>
          </cell>
          <cell r="H246">
            <v>1445.9044212172773</v>
          </cell>
        </row>
        <row r="247">
          <cell r="C247">
            <v>52830</v>
          </cell>
          <cell r="E247">
            <v>410.83623095971865</v>
          </cell>
          <cell r="F247">
            <v>660.05677848752941</v>
          </cell>
          <cell r="H247">
            <v>1445.893009447248</v>
          </cell>
        </row>
        <row r="248">
          <cell r="C248">
            <v>52861</v>
          </cell>
          <cell r="E248">
            <v>408.07453506361628</v>
          </cell>
          <cell r="F248">
            <v>662.80701506456057</v>
          </cell>
          <cell r="H248">
            <v>1445.881550128177</v>
          </cell>
        </row>
        <row r="249">
          <cell r="C249">
            <v>52891</v>
          </cell>
          <cell r="E249">
            <v>405.3013321012802</v>
          </cell>
          <cell r="F249">
            <v>665.56871096066288</v>
          </cell>
          <cell r="H249">
            <v>1445.8700430619431</v>
          </cell>
        </row>
        <row r="250">
          <cell r="C250">
            <v>52922</v>
          </cell>
          <cell r="E250">
            <v>402.51657412660103</v>
          </cell>
          <cell r="F250">
            <v>668.34191392299908</v>
          </cell>
          <cell r="H250">
            <v>1445.8584880496001</v>
          </cell>
        </row>
        <row r="251">
          <cell r="C251">
            <v>52952</v>
          </cell>
          <cell r="E251">
            <v>399.72021299369402</v>
          </cell>
          <cell r="F251">
            <v>671.12667189767831</v>
          </cell>
          <cell r="H251">
            <v>1445.8468848913724</v>
          </cell>
        </row>
        <row r="252">
          <cell r="C252">
            <v>52983</v>
          </cell>
          <cell r="E252">
            <v>396.91220035606659</v>
          </cell>
          <cell r="F252">
            <v>673.92303303058509</v>
          </cell>
          <cell r="H252">
            <v>1445.8352333866517</v>
          </cell>
        </row>
        <row r="253">
          <cell r="C253">
            <v>53014</v>
          </cell>
          <cell r="E253">
            <v>394.0924876657823</v>
          </cell>
          <cell r="F253">
            <v>676.73104566821257</v>
          </cell>
          <cell r="H253">
            <v>1445.8235333339949</v>
          </cell>
        </row>
        <row r="254">
          <cell r="C254">
            <v>53042</v>
          </cell>
          <cell r="E254">
            <v>391.26102617262194</v>
          </cell>
          <cell r="F254">
            <v>679.55075835849686</v>
          </cell>
          <cell r="H254">
            <v>1445.8117845311187</v>
          </cell>
        </row>
        <row r="255">
          <cell r="C255">
            <v>53073</v>
          </cell>
          <cell r="E255">
            <v>388.41776692324004</v>
          </cell>
          <cell r="F255">
            <v>682.38221985165728</v>
          </cell>
          <cell r="H255">
            <v>1445.7999867748972</v>
          </cell>
        </row>
        <row r="256">
          <cell r="C256">
            <v>53103</v>
          </cell>
          <cell r="E256">
            <v>385.56266076031903</v>
          </cell>
          <cell r="F256">
            <v>685.22547910103913</v>
          </cell>
          <cell r="H256">
            <v>1445.7881398613581</v>
          </cell>
        </row>
        <row r="257">
          <cell r="C257">
            <v>53134</v>
          </cell>
          <cell r="E257">
            <v>382.69565832171918</v>
          </cell>
          <cell r="F257">
            <v>688.08058526396007</v>
          </cell>
          <cell r="H257">
            <v>1445.7762435856794</v>
          </cell>
        </row>
        <row r="258">
          <cell r="C258">
            <v>53164</v>
          </cell>
          <cell r="E258">
            <v>379.81671003962521</v>
          </cell>
          <cell r="F258">
            <v>690.94758770255987</v>
          </cell>
          <cell r="H258">
            <v>1445.7642977421851</v>
          </cell>
        </row>
        <row r="259">
          <cell r="C259">
            <v>53195</v>
          </cell>
          <cell r="E259">
            <v>376.92576613968913</v>
          </cell>
          <cell r="F259">
            <v>693.82653598465402</v>
          </cell>
          <cell r="H259">
            <v>1445.7523021243433</v>
          </cell>
        </row>
        <row r="260">
          <cell r="C260">
            <v>53226</v>
          </cell>
          <cell r="E260">
            <v>374.02277664017004</v>
          </cell>
          <cell r="F260">
            <v>696.71747988459003</v>
          </cell>
          <cell r="H260">
            <v>1445.7402565247601</v>
          </cell>
        </row>
        <row r="261">
          <cell r="C261">
            <v>53256</v>
          </cell>
          <cell r="E261">
            <v>371.10769135106955</v>
          </cell>
          <cell r="F261">
            <v>699.62046938410901</v>
          </cell>
          <cell r="H261">
            <v>1445.7281607351786</v>
          </cell>
        </row>
        <row r="262">
          <cell r="C262">
            <v>53287</v>
          </cell>
          <cell r="E262">
            <v>368.18045987326451</v>
          </cell>
          <cell r="F262">
            <v>702.5355546732095</v>
          </cell>
          <cell r="H262">
            <v>1445.7160145464741</v>
          </cell>
        </row>
        <row r="263">
          <cell r="C263">
            <v>53317</v>
          </cell>
          <cell r="E263">
            <v>365.2410315976353</v>
          </cell>
          <cell r="F263">
            <v>705.4627861510146</v>
          </cell>
          <cell r="H263">
            <v>1445.70381774865</v>
          </cell>
        </row>
        <row r="264">
          <cell r="C264">
            <v>53348</v>
          </cell>
          <cell r="E264">
            <v>362.28935570419094</v>
          </cell>
          <cell r="F264">
            <v>708.40221442664392</v>
          </cell>
          <cell r="H264">
            <v>1445.6915701308349</v>
          </cell>
        </row>
        <row r="265">
          <cell r="C265">
            <v>53379</v>
          </cell>
          <cell r="E265">
            <v>359.32538116119059</v>
          </cell>
          <cell r="F265">
            <v>711.35389032008823</v>
          </cell>
          <cell r="H265">
            <v>1445.6792714812789</v>
          </cell>
        </row>
        <row r="266">
          <cell r="C266">
            <v>53407</v>
          </cell>
          <cell r="E266">
            <v>356.34905672426106</v>
          </cell>
          <cell r="F266">
            <v>714.31786486308874</v>
          </cell>
          <cell r="H266">
            <v>1445.6669215873499</v>
          </cell>
        </row>
        <row r="267">
          <cell r="C267">
            <v>53438</v>
          </cell>
          <cell r="E267">
            <v>353.360330935511</v>
          </cell>
          <cell r="F267">
            <v>717.29418930001827</v>
          </cell>
          <cell r="H267">
            <v>1445.6545202355292</v>
          </cell>
        </row>
        <row r="268">
          <cell r="C268">
            <v>53468</v>
          </cell>
          <cell r="E268">
            <v>350.35915212264109</v>
          </cell>
          <cell r="F268">
            <v>720.28291508876816</v>
          </cell>
          <cell r="H268">
            <v>1445.6420672114093</v>
          </cell>
        </row>
        <row r="269">
          <cell r="C269">
            <v>53499</v>
          </cell>
          <cell r="E269">
            <v>347.34546839805097</v>
          </cell>
          <cell r="F269">
            <v>723.28409390163813</v>
          </cell>
          <cell r="H269">
            <v>1445.629562299689</v>
          </cell>
        </row>
        <row r="270">
          <cell r="C270">
            <v>53529</v>
          </cell>
          <cell r="E270">
            <v>344.31922765794172</v>
          </cell>
          <cell r="F270">
            <v>726.29777762622825</v>
          </cell>
          <cell r="H270">
            <v>1445.6170052841699</v>
          </cell>
        </row>
        <row r="271">
          <cell r="C271">
            <v>53560</v>
          </cell>
          <cell r="E271">
            <v>341.28037758141528</v>
          </cell>
          <cell r="F271">
            <v>729.32401836633744</v>
          </cell>
          <cell r="H271">
            <v>1445.6043959477527</v>
          </cell>
        </row>
        <row r="272">
          <cell r="C272">
            <v>53591</v>
          </cell>
          <cell r="E272">
            <v>338.22886562956995</v>
          </cell>
          <cell r="F272">
            <v>732.36286844286394</v>
          </cell>
          <cell r="H272">
            <v>1445.5917340724338</v>
          </cell>
        </row>
        <row r="273">
          <cell r="C273">
            <v>53621</v>
          </cell>
          <cell r="E273">
            <v>335.16463904459204</v>
          </cell>
          <cell r="F273">
            <v>735.41438039470904</v>
          </cell>
          <cell r="H273">
            <v>1445.5790194393012</v>
          </cell>
        </row>
        <row r="274">
          <cell r="C274">
            <v>53652</v>
          </cell>
          <cell r="E274">
            <v>332.08764484884335</v>
          </cell>
          <cell r="F274">
            <v>738.47860697968702</v>
          </cell>
          <cell r="H274">
            <v>1445.5662518285303</v>
          </cell>
        </row>
        <row r="275">
          <cell r="C275">
            <v>53682</v>
          </cell>
          <cell r="E275">
            <v>328.99782984394568</v>
          </cell>
          <cell r="F275">
            <v>741.55560117543587</v>
          </cell>
          <cell r="H275">
            <v>1445.5534310193816</v>
          </cell>
        </row>
        <row r="276">
          <cell r="C276">
            <v>53713</v>
          </cell>
          <cell r="E276">
            <v>325.89514060986102</v>
          </cell>
          <cell r="F276">
            <v>744.64541618033354</v>
          </cell>
          <cell r="H276">
            <v>1445.5405567901946</v>
          </cell>
        </row>
        <row r="277">
          <cell r="C277">
            <v>53744</v>
          </cell>
          <cell r="E277">
            <v>322.7795235039676</v>
          </cell>
          <cell r="F277">
            <v>747.74810541441821</v>
          </cell>
          <cell r="H277">
            <v>1445.5276289183857</v>
          </cell>
        </row>
        <row r="278">
          <cell r="C278">
            <v>53772</v>
          </cell>
          <cell r="E278">
            <v>319.65092466013294</v>
          </cell>
          <cell r="F278">
            <v>750.86372252031174</v>
          </cell>
          <cell r="H278">
            <v>1445.5146471804446</v>
          </cell>
        </row>
        <row r="279">
          <cell r="C279">
            <v>53803</v>
          </cell>
          <cell r="E279">
            <v>316.50928998778238</v>
          </cell>
          <cell r="F279">
            <v>753.99232136414628</v>
          </cell>
          <cell r="H279">
            <v>1445.5016113519287</v>
          </cell>
        </row>
        <row r="280">
          <cell r="C280">
            <v>53833</v>
          </cell>
          <cell r="E280">
            <v>313.35456517096361</v>
          </cell>
          <cell r="F280">
            <v>757.13395603649678</v>
          </cell>
          <cell r="H280">
            <v>1445.4885212074605</v>
          </cell>
        </row>
        <row r="281">
          <cell r="C281">
            <v>53864</v>
          </cell>
          <cell r="E281">
            <v>310.18669566740812</v>
          </cell>
          <cell r="F281">
            <v>760.28868085331555</v>
          </cell>
          <cell r="H281">
            <v>1445.4753765207238</v>
          </cell>
        </row>
        <row r="282">
          <cell r="C282">
            <v>53894</v>
          </cell>
          <cell r="E282">
            <v>307.00562670758779</v>
          </cell>
          <cell r="F282">
            <v>763.45655035687093</v>
          </cell>
          <cell r="H282">
            <v>1445.4621770644587</v>
          </cell>
        </row>
        <row r="283">
          <cell r="C283">
            <v>53925</v>
          </cell>
          <cell r="E283">
            <v>303.81130329376822</v>
          </cell>
          <cell r="F283">
            <v>766.63761931669126</v>
          </cell>
          <cell r="H283">
            <v>1445.4489226104595</v>
          </cell>
        </row>
        <row r="284">
          <cell r="C284">
            <v>53956</v>
          </cell>
          <cell r="E284">
            <v>300.60367019905777</v>
          </cell>
          <cell r="F284">
            <v>769.83194273051083</v>
          </cell>
          <cell r="H284">
            <v>1445.4356129295686</v>
          </cell>
        </row>
        <row r="285">
          <cell r="C285">
            <v>53986</v>
          </cell>
          <cell r="E285">
            <v>297.38267196645268</v>
          </cell>
          <cell r="F285">
            <v>773.03957582522128</v>
          </cell>
          <cell r="H285">
            <v>1445.422247791674</v>
          </cell>
        </row>
        <row r="286">
          <cell r="C286">
            <v>54017</v>
          </cell>
          <cell r="E286">
            <v>294.14825290787837</v>
          </cell>
          <cell r="F286">
            <v>776.26057405782615</v>
          </cell>
          <cell r="H286">
            <v>1445.4088269657045</v>
          </cell>
        </row>
        <row r="287">
          <cell r="C287">
            <v>54047</v>
          </cell>
          <cell r="E287">
            <v>290.90035710322667</v>
          </cell>
          <cell r="F287">
            <v>779.49499311640034</v>
          </cell>
          <cell r="H287">
            <v>1445.3953502196271</v>
          </cell>
        </row>
        <row r="288">
          <cell r="C288">
            <v>54078</v>
          </cell>
          <cell r="E288">
            <v>287.63892839938893</v>
          </cell>
          <cell r="F288">
            <v>782.7428889210521</v>
          </cell>
          <cell r="H288">
            <v>1445.3818173204411</v>
          </cell>
        </row>
        <row r="289">
          <cell r="C289">
            <v>54109</v>
          </cell>
          <cell r="E289">
            <v>284.36391040928527</v>
          </cell>
          <cell r="F289">
            <v>786.00431762488984</v>
          </cell>
          <cell r="H289">
            <v>1445.368228034175</v>
          </cell>
        </row>
        <row r="290">
          <cell r="C290">
            <v>54138</v>
          </cell>
          <cell r="E290">
            <v>281.07524651088943</v>
          </cell>
          <cell r="F290">
            <v>789.27933561499356</v>
          </cell>
          <cell r="H290">
            <v>1445.3545821258831</v>
          </cell>
        </row>
        <row r="291">
          <cell r="C291">
            <v>54169</v>
          </cell>
          <cell r="E291">
            <v>277.77287984625036</v>
          </cell>
          <cell r="F291">
            <v>792.5679995133894</v>
          </cell>
          <cell r="H291">
            <v>1445.3408793596398</v>
          </cell>
        </row>
        <row r="292">
          <cell r="C292">
            <v>54199</v>
          </cell>
          <cell r="E292">
            <v>274.45675332050854</v>
          </cell>
          <cell r="F292">
            <v>795.87036617802869</v>
          </cell>
          <cell r="H292">
            <v>1445.3271194985373</v>
          </cell>
        </row>
        <row r="293">
          <cell r="C293">
            <v>54230</v>
          </cell>
          <cell r="E293">
            <v>271.12680960090955</v>
          </cell>
          <cell r="F293">
            <v>799.18649270377034</v>
          </cell>
          <cell r="H293">
            <v>1445.3133023046798</v>
          </cell>
        </row>
        <row r="294">
          <cell r="C294">
            <v>54260</v>
          </cell>
          <cell r="E294">
            <v>267.78299111581214</v>
          </cell>
          <cell r="F294">
            <v>802.51643642336933</v>
          </cell>
          <cell r="H294">
            <v>1445.2994275391816</v>
          </cell>
        </row>
        <row r="295">
          <cell r="C295">
            <v>54291</v>
          </cell>
          <cell r="E295">
            <v>264.42524005369353</v>
          </cell>
          <cell r="F295">
            <v>805.86025490846669</v>
          </cell>
          <cell r="H295">
            <v>1445.2854949621601</v>
          </cell>
        </row>
        <row r="296">
          <cell r="C296">
            <v>54322</v>
          </cell>
          <cell r="E296">
            <v>261.05349836214941</v>
          </cell>
          <cell r="F296">
            <v>809.21800597058541</v>
          </cell>
          <cell r="H296">
            <v>1445.2715043327348</v>
          </cell>
        </row>
        <row r="297">
          <cell r="C297">
            <v>54352</v>
          </cell>
          <cell r="E297">
            <v>257.66770774689053</v>
          </cell>
          <cell r="F297">
            <v>812.58974766212964</v>
          </cell>
          <cell r="H297">
            <v>1445.2574554090202</v>
          </cell>
        </row>
        <row r="298">
          <cell r="C298">
            <v>54383</v>
          </cell>
          <cell r="E298">
            <v>254.26780967073475</v>
          </cell>
          <cell r="F298">
            <v>815.97553827738852</v>
          </cell>
          <cell r="H298">
            <v>1445.2433479481233</v>
          </cell>
        </row>
        <row r="299">
          <cell r="C299">
            <v>54413</v>
          </cell>
          <cell r="E299">
            <v>250.85374535259501</v>
          </cell>
          <cell r="F299">
            <v>819.37543635354427</v>
          </cell>
          <cell r="H299">
            <v>1445.2291817061393</v>
          </cell>
        </row>
        <row r="300">
          <cell r="C300">
            <v>54444</v>
          </cell>
          <cell r="E300">
            <v>247.42545576646299</v>
          </cell>
          <cell r="F300">
            <v>822.78950067168387</v>
          </cell>
          <cell r="H300">
            <v>1445.2149564381468</v>
          </cell>
        </row>
        <row r="301">
          <cell r="C301">
            <v>54475</v>
          </cell>
          <cell r="E301">
            <v>243.98288164038874</v>
          </cell>
          <cell r="F301">
            <v>826.21779025781575</v>
          </cell>
          <cell r="H301">
            <v>1445.2006718982045</v>
          </cell>
        </row>
        <row r="302">
          <cell r="C302">
            <v>54503</v>
          </cell>
          <cell r="E302">
            <v>240.52596345545587</v>
          </cell>
          <cell r="F302">
            <v>829.66036438388983</v>
          </cell>
          <cell r="H302">
            <v>1445.1863278393457</v>
          </cell>
        </row>
        <row r="303">
          <cell r="C303">
            <v>54534</v>
          </cell>
          <cell r="E303">
            <v>237.05464144475241</v>
          </cell>
          <cell r="F303">
            <v>833.11728256882282</v>
          </cell>
          <cell r="H303">
            <v>1445.1719240135753</v>
          </cell>
        </row>
        <row r="304">
          <cell r="C304">
            <v>54564</v>
          </cell>
          <cell r="E304">
            <v>233.56885559233771</v>
          </cell>
          <cell r="F304">
            <v>836.5886045795263</v>
          </cell>
          <cell r="H304">
            <v>1445.1574601718639</v>
          </cell>
        </row>
        <row r="305">
          <cell r="C305">
            <v>54595</v>
          </cell>
          <cell r="E305">
            <v>230.06854563220463</v>
          </cell>
          <cell r="F305">
            <v>840.07439043194097</v>
          </cell>
          <cell r="H305">
            <v>1445.1429360641455</v>
          </cell>
        </row>
        <row r="306">
          <cell r="C306">
            <v>54625</v>
          </cell>
          <cell r="E306">
            <v>226.55365104723765</v>
          </cell>
          <cell r="F306">
            <v>843.57470039207385</v>
          </cell>
          <cell r="H306">
            <v>1445.1283514393115</v>
          </cell>
        </row>
        <row r="307">
          <cell r="C307">
            <v>54656</v>
          </cell>
          <cell r="E307">
            <v>223.02411106816666</v>
          </cell>
          <cell r="F307">
            <v>847.08959497704097</v>
          </cell>
          <cell r="H307">
            <v>1445.1137060452077</v>
          </cell>
        </row>
        <row r="308">
          <cell r="C308">
            <v>54687</v>
          </cell>
          <cell r="E308">
            <v>219.47986467251619</v>
          </cell>
          <cell r="F308">
            <v>850.61913495611191</v>
          </cell>
          <cell r="H308">
            <v>1445.098999628628</v>
          </cell>
        </row>
        <row r="309">
          <cell r="C309">
            <v>54717</v>
          </cell>
          <cell r="E309">
            <v>215.9208505835505</v>
          </cell>
          <cell r="F309">
            <v>854.16338135176238</v>
          </cell>
          <cell r="H309">
            <v>1445.0842319353128</v>
          </cell>
        </row>
        <row r="310">
          <cell r="C310">
            <v>54748</v>
          </cell>
          <cell r="E310">
            <v>212.34700726921412</v>
          </cell>
          <cell r="F310">
            <v>857.72239544072806</v>
          </cell>
          <cell r="H310">
            <v>1445.0694027099421</v>
          </cell>
        </row>
        <row r="311">
          <cell r="C311">
            <v>54778</v>
          </cell>
          <cell r="E311">
            <v>208.75827294106801</v>
          </cell>
          <cell r="F311">
            <v>861.29623875506434</v>
          </cell>
          <cell r="H311">
            <v>1445.0545116961323</v>
          </cell>
        </row>
        <row r="312">
          <cell r="C312">
            <v>54809</v>
          </cell>
          <cell r="E312">
            <v>205.15458555322132</v>
          </cell>
          <cell r="F312">
            <v>864.88497308321053</v>
          </cell>
          <cell r="H312">
            <v>1445.0395586364318</v>
          </cell>
        </row>
        <row r="313">
          <cell r="C313">
            <v>54840</v>
          </cell>
          <cell r="E313">
            <v>201.53588280125859</v>
          </cell>
          <cell r="F313">
            <v>868.48866047105741</v>
          </cell>
          <cell r="H313">
            <v>1445.0245432723159</v>
          </cell>
        </row>
        <row r="314">
          <cell r="C314">
            <v>54868</v>
          </cell>
          <cell r="E314">
            <v>197.90210212116267</v>
          </cell>
          <cell r="F314">
            <v>872.10736322302</v>
          </cell>
          <cell r="H314">
            <v>1445.0094653441827</v>
          </cell>
        </row>
        <row r="315">
          <cell r="C315">
            <v>54899</v>
          </cell>
          <cell r="E315">
            <v>194.25318068823304</v>
          </cell>
          <cell r="F315">
            <v>875.74114390311615</v>
          </cell>
          <cell r="H315">
            <v>1444.9943245913491</v>
          </cell>
        </row>
        <row r="316">
          <cell r="C316">
            <v>54929</v>
          </cell>
          <cell r="E316">
            <v>190.58905541599952</v>
          </cell>
          <cell r="F316">
            <v>879.39006533604572</v>
          </cell>
          <cell r="H316">
            <v>1444.9791207520452</v>
          </cell>
        </row>
        <row r="317">
          <cell r="C317">
            <v>54960</v>
          </cell>
          <cell r="E317">
            <v>186.90966295513169</v>
          </cell>
          <cell r="F317">
            <v>883.0541906082791</v>
          </cell>
          <cell r="H317">
            <v>1444.9638535634108</v>
          </cell>
        </row>
        <row r="318">
          <cell r="C318">
            <v>54990</v>
          </cell>
          <cell r="E318">
            <v>183.21493969234359</v>
          </cell>
          <cell r="F318">
            <v>886.73358306914702</v>
          </cell>
          <cell r="H318">
            <v>1444.9485227614905</v>
          </cell>
        </row>
        <row r="319">
          <cell r="C319">
            <v>55021</v>
          </cell>
          <cell r="E319">
            <v>179.50482174929385</v>
          </cell>
          <cell r="F319">
            <v>890.42830633193523</v>
          </cell>
          <cell r="H319">
            <v>1444.9331280812291</v>
          </cell>
        </row>
        <row r="320">
          <cell r="C320">
            <v>55052</v>
          </cell>
          <cell r="E320">
            <v>175.77924498148141</v>
          </cell>
          <cell r="F320">
            <v>894.1384242749848</v>
          </cell>
          <cell r="H320">
            <v>1444.9176692564663</v>
          </cell>
        </row>
        <row r="321">
          <cell r="C321">
            <v>55082</v>
          </cell>
          <cell r="E321">
            <v>172.0381449771364</v>
          </cell>
          <cell r="F321">
            <v>897.86400104279721</v>
          </cell>
          <cell r="H321">
            <v>1444.9021460199335</v>
          </cell>
        </row>
        <row r="322">
          <cell r="C322">
            <v>55113</v>
          </cell>
          <cell r="E322">
            <v>168.28145705610666</v>
          </cell>
          <cell r="F322">
            <v>901.60510104714217</v>
          </cell>
          <cell r="H322">
            <v>1444.8865581032487</v>
          </cell>
        </row>
        <row r="323">
          <cell r="C323">
            <v>55143</v>
          </cell>
          <cell r="E323">
            <v>164.50911626873926</v>
          </cell>
          <cell r="F323">
            <v>905.36178896817182</v>
          </cell>
          <cell r="H323">
            <v>1444.8709052369111</v>
          </cell>
        </row>
        <row r="324">
          <cell r="C324">
            <v>55174</v>
          </cell>
          <cell r="E324">
            <v>160.72105739475785</v>
          </cell>
          <cell r="F324">
            <v>909.13412975553945</v>
          </cell>
          <cell r="H324">
            <v>1444.8551871502973</v>
          </cell>
        </row>
        <row r="325">
          <cell r="C325">
            <v>55205</v>
          </cell>
          <cell r="E325">
            <v>156.91721494213485</v>
          </cell>
          <cell r="F325">
            <v>912.92218862952063</v>
          </cell>
          <cell r="H325">
            <v>1444.8394035716556</v>
          </cell>
        </row>
        <row r="326">
          <cell r="C326">
            <v>55233</v>
          </cell>
          <cell r="E326">
            <v>153.09752314595926</v>
          </cell>
          <cell r="F326">
            <v>916.72603108214378</v>
          </cell>
          <cell r="H326">
            <v>1444.8235542281031</v>
          </cell>
        </row>
        <row r="327">
          <cell r="C327">
            <v>55264</v>
          </cell>
          <cell r="E327">
            <v>149.26191596729959</v>
          </cell>
          <cell r="F327">
            <v>920.54572287831922</v>
          </cell>
          <cell r="H327">
            <v>1444.8076388456188</v>
          </cell>
        </row>
        <row r="328">
          <cell r="C328">
            <v>55294</v>
          </cell>
          <cell r="E328">
            <v>145.41032709206218</v>
          </cell>
          <cell r="F328">
            <v>924.38133005697898</v>
          </cell>
          <cell r="H328">
            <v>1444.7916571490412</v>
          </cell>
        </row>
        <row r="329">
          <cell r="C329">
            <v>55325</v>
          </cell>
          <cell r="E329">
            <v>141.54268992984458</v>
          </cell>
          <cell r="F329">
            <v>928.23291893221631</v>
          </cell>
          <cell r="H329">
            <v>1444.7756088620608</v>
          </cell>
        </row>
        <row r="330">
          <cell r="C330">
            <v>55355</v>
          </cell>
          <cell r="E330">
            <v>137.65893761278446</v>
          </cell>
          <cell r="F330">
            <v>932.10055609443373</v>
          </cell>
          <cell r="H330">
            <v>1444.7594937072181</v>
          </cell>
        </row>
        <row r="331">
          <cell r="C331">
            <v>55386</v>
          </cell>
          <cell r="E331">
            <v>133.75900299440323</v>
          </cell>
          <cell r="F331">
            <v>935.98430841149423</v>
          </cell>
          <cell r="H331">
            <v>1444.7433114058974</v>
          </cell>
        </row>
        <row r="332">
          <cell r="C332">
            <v>55417</v>
          </cell>
          <cell r="E332">
            <v>129.84281864844542</v>
          </cell>
          <cell r="F332">
            <v>939.88424302987539</v>
          </cell>
          <cell r="H332">
            <v>1444.7270616783208</v>
          </cell>
        </row>
        <row r="333">
          <cell r="C333">
            <v>55447</v>
          </cell>
          <cell r="E333">
            <v>125.91031686771277</v>
          </cell>
          <cell r="F333">
            <v>943.8004273758329</v>
          </cell>
          <cell r="H333">
            <v>1444.7107442435456</v>
          </cell>
        </row>
        <row r="334">
          <cell r="C334">
            <v>55478</v>
          </cell>
          <cell r="E334">
            <v>121.96142966289375</v>
          </cell>
          <cell r="F334">
            <v>947.73292915656555</v>
          </cell>
          <cell r="H334">
            <v>1444.6943588194592</v>
          </cell>
        </row>
        <row r="335">
          <cell r="C335">
            <v>55508</v>
          </cell>
          <cell r="E335">
            <v>117.99608876138797</v>
          </cell>
          <cell r="F335">
            <v>951.68181636138456</v>
          </cell>
          <cell r="H335">
            <v>1444.6779051227725</v>
          </cell>
        </row>
        <row r="336">
          <cell r="C336">
            <v>55539</v>
          </cell>
          <cell r="E336">
            <v>114.01422560612592</v>
          </cell>
          <cell r="F336">
            <v>955.64715726289023</v>
          </cell>
          <cell r="H336">
            <v>1444.6613828690161</v>
          </cell>
        </row>
        <row r="337">
          <cell r="C337">
            <v>55570</v>
          </cell>
          <cell r="E337">
            <v>110.01577135438362</v>
          </cell>
          <cell r="F337">
            <v>959.62902041815221</v>
          </cell>
          <cell r="H337">
            <v>1444.6447917725359</v>
          </cell>
        </row>
        <row r="338">
          <cell r="C338">
            <v>55599</v>
          </cell>
          <cell r="E338">
            <v>106.00065687659239</v>
          </cell>
          <cell r="F338">
            <v>963.6274746698947</v>
          </cell>
          <cell r="H338">
            <v>1444.6281315464871</v>
          </cell>
        </row>
        <row r="339">
          <cell r="C339">
            <v>55630</v>
          </cell>
          <cell r="E339">
            <v>101.9688127551437</v>
          </cell>
          <cell r="F339">
            <v>967.64258914768561</v>
          </cell>
          <cell r="H339">
            <v>1444.6114019028294</v>
          </cell>
        </row>
        <row r="340">
          <cell r="C340">
            <v>55660</v>
          </cell>
          <cell r="E340">
            <v>97.920169283188969</v>
          </cell>
          <cell r="F340">
            <v>971.67443326913451</v>
          </cell>
          <cell r="H340">
            <v>1444.5946025523235</v>
          </cell>
        </row>
        <row r="341">
          <cell r="C341">
            <v>55691</v>
          </cell>
          <cell r="E341">
            <v>93.854656463434438</v>
          </cell>
          <cell r="F341">
            <v>975.72307674108913</v>
          </cell>
          <cell r="H341">
            <v>1444.5777332045236</v>
          </cell>
        </row>
        <row r="342">
          <cell r="C342">
            <v>55721</v>
          </cell>
          <cell r="E342">
            <v>89.77220400693092</v>
          </cell>
          <cell r="F342">
            <v>979.78858956084377</v>
          </cell>
          <cell r="H342">
            <v>1444.5607935677747</v>
          </cell>
        </row>
        <row r="343">
          <cell r="C343">
            <v>55752</v>
          </cell>
          <cell r="E343">
            <v>85.672741331858631</v>
          </cell>
          <cell r="F343">
            <v>983.87104201734724</v>
          </cell>
          <cell r="H343">
            <v>1444.5437833492058</v>
          </cell>
        </row>
        <row r="344">
          <cell r="C344">
            <v>55783</v>
          </cell>
          <cell r="E344">
            <v>81.556197562306878</v>
          </cell>
          <cell r="F344">
            <v>987.97050469241947</v>
          </cell>
          <cell r="H344">
            <v>1444.5267022547264</v>
          </cell>
        </row>
        <row r="345">
          <cell r="C345">
            <v>55813</v>
          </cell>
          <cell r="E345">
            <v>77.422501527048667</v>
          </cell>
          <cell r="F345">
            <v>992.08704846197099</v>
          </cell>
          <cell r="H345">
            <v>1444.5095499890197</v>
          </cell>
        </row>
        <row r="346">
          <cell r="C346">
            <v>55844</v>
          </cell>
          <cell r="E346">
            <v>73.271581758310219</v>
          </cell>
          <cell r="F346">
            <v>996.22074449722959</v>
          </cell>
          <cell r="H346">
            <v>1444.4923262555399</v>
          </cell>
        </row>
        <row r="347">
          <cell r="C347">
            <v>55874</v>
          </cell>
          <cell r="E347">
            <v>69.10336649053535</v>
          </cell>
          <cell r="F347">
            <v>1000.3716642659678</v>
          </cell>
          <cell r="H347">
            <v>1444.4750307565032</v>
          </cell>
        </row>
        <row r="348">
          <cell r="C348">
            <v>55905</v>
          </cell>
          <cell r="E348">
            <v>64.91778365914476</v>
          </cell>
          <cell r="F348">
            <v>1004.5398795337426</v>
          </cell>
          <cell r="H348">
            <v>1444.4576631928874</v>
          </cell>
        </row>
        <row r="349">
          <cell r="C349">
            <v>55936</v>
          </cell>
          <cell r="E349">
            <v>60.714760899290035</v>
          </cell>
          <cell r="F349">
            <v>1008.7254623651334</v>
          </cell>
          <cell r="H349">
            <v>1444.4402232644234</v>
          </cell>
        </row>
        <row r="350">
          <cell r="C350">
            <v>55964</v>
          </cell>
          <cell r="E350">
            <v>56.494225544602585</v>
          </cell>
          <cell r="F350">
            <v>1012.9284851249878</v>
          </cell>
          <cell r="H350">
            <v>1444.4227106695903</v>
          </cell>
        </row>
        <row r="351">
          <cell r="C351">
            <v>55995</v>
          </cell>
          <cell r="E351">
            <v>52.256104625937269</v>
          </cell>
          <cell r="F351">
            <v>1017.1490204796754</v>
          </cell>
          <cell r="H351">
            <v>1444.4051251056126</v>
          </cell>
        </row>
        <row r="352">
          <cell r="C352">
            <v>56025</v>
          </cell>
          <cell r="E352">
            <v>48.000324870110852</v>
          </cell>
          <cell r="F352">
            <v>1021.3871413983405</v>
          </cell>
          <cell r="H352">
            <v>1444.3874662684514</v>
          </cell>
        </row>
        <row r="353">
          <cell r="C353">
            <v>56056</v>
          </cell>
          <cell r="E353">
            <v>43.726812698635158</v>
          </cell>
          <cell r="F353">
            <v>1025.642921154167</v>
          </cell>
          <cell r="H353">
            <v>1444.369733852802</v>
          </cell>
        </row>
        <row r="354">
          <cell r="C354">
            <v>56086</v>
          </cell>
          <cell r="E354">
            <v>39.435494226444973</v>
          </cell>
          <cell r="F354">
            <v>1029.9164333256426</v>
          </cell>
          <cell r="H354">
            <v>1444.3519275520875</v>
          </cell>
        </row>
        <row r="355">
          <cell r="C355">
            <v>56117</v>
          </cell>
          <cell r="E355">
            <v>35.126295260620672</v>
          </cell>
          <cell r="F355">
            <v>1034.207751797833</v>
          </cell>
          <cell r="H355">
            <v>1444.3340470584537</v>
          </cell>
        </row>
        <row r="356">
          <cell r="C356">
            <v>56148</v>
          </cell>
          <cell r="E356">
            <v>30.799141299105436</v>
          </cell>
          <cell r="F356">
            <v>1038.5169507636572</v>
          </cell>
          <cell r="H356">
            <v>1444.3160920627627</v>
          </cell>
        </row>
        <row r="357">
          <cell r="C357">
            <v>56178</v>
          </cell>
          <cell r="E357">
            <v>26.45395752941722</v>
          </cell>
          <cell r="F357">
            <v>1042.8441047251722</v>
          </cell>
          <cell r="H357">
            <v>1444.2980622545895</v>
          </cell>
        </row>
        <row r="358">
          <cell r="C358">
            <v>56209</v>
          </cell>
          <cell r="E358">
            <v>22.090668827355298</v>
          </cell>
          <cell r="F358">
            <v>1047.1892884948606</v>
          </cell>
          <cell r="H358">
            <v>1444.279957322216</v>
          </cell>
        </row>
        <row r="359">
          <cell r="C359">
            <v>56239</v>
          </cell>
          <cell r="E359">
            <v>17.709199755701455</v>
          </cell>
          <cell r="F359">
            <v>1051.5525771969224</v>
          </cell>
          <cell r="H359">
            <v>1444.2617769526239</v>
          </cell>
        </row>
        <row r="360">
          <cell r="C360">
            <v>56270</v>
          </cell>
          <cell r="E360">
            <v>13.309474562915721</v>
          </cell>
          <cell r="F360">
            <v>1055.9340462685764</v>
          </cell>
          <cell r="H360">
            <v>1444.2435208314921</v>
          </cell>
        </row>
        <row r="361">
          <cell r="C361">
            <v>56301</v>
          </cell>
          <cell r="E361">
            <v>8.8914171818267125</v>
          </cell>
          <cell r="F361">
            <v>1060.3337714613619</v>
          </cell>
          <cell r="H361">
            <v>1444.2251886431886</v>
          </cell>
        </row>
        <row r="362">
          <cell r="C362">
            <v>56329</v>
          </cell>
          <cell r="E362">
            <v>4.454951228316502</v>
          </cell>
          <cell r="F362">
            <v>1064.7518288424505</v>
          </cell>
          <cell r="H362">
            <v>1444.2067800707671</v>
          </cell>
        </row>
        <row r="363">
          <cell r="C363">
            <v>56360</v>
          </cell>
          <cell r="E363">
            <v>0</v>
          </cell>
          <cell r="F363">
            <v>1069.1882947959607</v>
          </cell>
          <cell r="H363">
            <v>1444.1882947959607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Commission Calculator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FB665F-399D-3D46-9403-3C4768B06804}" name="Table1" displayName="Table1" ref="B4:Q99" totalsRowShown="0" headerRowDxfId="3" dataDxfId="2">
  <autoFilter ref="B4:Q99" xr:uid="{01FB665F-399D-3D46-9403-3C4768B06804}"/>
  <tableColumns count="16">
    <tableColumn id="1" xr3:uid="{AB352A93-E3B0-0146-8D55-711EC5438078}" name="First Name" dataDxfId="17" dataCellStyle="Mortgage Calculator Details"/>
    <tableColumn id="2" xr3:uid="{1F44B151-1E4F-5443-98BC-4E3A833AFFDD}" name="Last Name" dataDxfId="16" dataCellStyle="Values"/>
    <tableColumn id="3" xr3:uid="{38A84BA8-0023-114A-8659-FF5554314269}" name="Medicare ID#" dataDxfId="15" dataCellStyle="Mortgage Calculator Details"/>
    <tableColumn id="4" xr3:uid="{734E5D63-36C3-374A-9D0F-A4524A4E2E5C}" name="DOB" dataDxfId="14" dataCellStyle="Values"/>
    <tableColumn id="5" xr3:uid="{F8FC67D3-AFBB-F840-8A9A-2CBF5A0B624A}" name="Age" dataDxfId="13" dataCellStyle="Mortgage Calculator Details"/>
    <tableColumn id="6" xr3:uid="{630F3FC6-A051-C54F-BC21-E15C121211DD}" name="State" dataDxfId="12" dataCellStyle="Values"/>
    <tableColumn id="7" xr3:uid="{A2D192AD-20C6-AA41-A844-0A516C52741D}" name="Product Type" dataDxfId="11" dataCellStyle="Mortgage Calculator Details"/>
    <tableColumn id="8" xr3:uid="{3BF4E962-12DA-A745-9298-F7A9ADBBF666}" name="Product Name" dataDxfId="10" dataCellStyle="Values"/>
    <tableColumn id="9" xr3:uid="{FBC7A023-2E01-5C4B-81A3-139036A9FDB7}" name="Carrier" dataDxfId="9" dataCellStyle="Mortgage Calculator Details"/>
    <tableColumn id="10" xr3:uid="{47823101-6CED-854D-B399-F0BFFC8C773F}" name="Policy #" dataDxfId="8" dataCellStyle="Values"/>
    <tableColumn id="11" xr3:uid="{0802894A-1E6D-D743-8A16-A09AD2F6287B}" name="Effective Date" dataDxfId="7" dataCellStyle="Mortgage Calculator Details"/>
    <tableColumn id="12" xr3:uid="{001EFEFD-E8A8-2247-B403-905ACE824D09}" name="Submitted Date" dataDxfId="6" dataCellStyle="Values"/>
    <tableColumn id="13" xr3:uid="{9203E830-274E-7D4D-B014-E2B432940130}" name="Lapse" dataDxfId="5" dataCellStyle="Mortgage Calculator Details"/>
    <tableColumn id="14" xr3:uid="{4E113C6E-F513-9B47-9D3B-7CC3E600F6A6}" name="Commission" dataDxfId="4" dataCellStyle="Values"/>
    <tableColumn id="15" xr3:uid="{F65349CC-9288-DD41-8211-E56B98BF0BFC}" name="Earned" dataDxfId="1" dataCellStyle="Mortgage Calculator Details"/>
    <tableColumn id="16" xr3:uid="{16DD3767-8722-DE49-B7E1-E060027A52AE}" name="Received" dataDxfId="0" dataCellStyle="Values"/>
  </tableColumns>
  <tableStyleInfo name="Mortgage calculato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brin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6543-22AB-694F-8750-26B7FFD00DF3}">
  <sheetPr>
    <tabColor theme="0" tint="-0.14999847407452621"/>
  </sheetPr>
  <dimension ref="B5:L12"/>
  <sheetViews>
    <sheetView showGridLines="0" workbookViewId="0">
      <selection activeCell="C23" sqref="C23"/>
    </sheetView>
  </sheetViews>
  <sheetFormatPr baseColWidth="10" defaultRowHeight="16" x14ac:dyDescent="0.2"/>
  <sheetData>
    <row r="5" spans="2:12" ht="23" x14ac:dyDescent="0.25">
      <c r="L5" s="38" t="s">
        <v>126</v>
      </c>
    </row>
    <row r="10" spans="2:12" ht="21" x14ac:dyDescent="0.25">
      <c r="B10" s="37" t="s">
        <v>124</v>
      </c>
    </row>
    <row r="11" spans="2:12" ht="21" x14ac:dyDescent="0.25">
      <c r="B11" s="37" t="s">
        <v>125</v>
      </c>
    </row>
    <row r="12" spans="2:12" x14ac:dyDescent="0.2">
      <c r="B12" s="69" t="s">
        <v>130</v>
      </c>
    </row>
  </sheetData>
  <hyperlinks>
    <hyperlink ref="L5" r:id="rId1" xr:uid="{A30428A2-74A8-0944-9D11-726FEE8979B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7E73-5718-2A4C-8842-494756CB44AC}">
  <sheetPr>
    <tabColor rgb="FF19A149"/>
  </sheetPr>
  <dimension ref="B1:Q99"/>
  <sheetViews>
    <sheetView showGridLines="0" tabSelected="1" workbookViewId="0">
      <pane ySplit="4" topLeftCell="A5" activePane="bottomLeft" state="frozen"/>
      <selection pane="bottomLeft" activeCell="I8" sqref="I8"/>
    </sheetView>
  </sheetViews>
  <sheetFormatPr baseColWidth="10" defaultRowHeight="16" x14ac:dyDescent="0.2"/>
  <cols>
    <col min="1" max="1" width="1.83203125" style="43" customWidth="1"/>
    <col min="2" max="2" width="15.1640625" style="43" customWidth="1"/>
    <col min="3" max="3" width="14.6640625" style="43" customWidth="1"/>
    <col min="4" max="4" width="16" style="43" customWidth="1"/>
    <col min="5" max="6" width="13.33203125" style="43" customWidth="1"/>
    <col min="7" max="7" width="17.1640625" style="43" customWidth="1"/>
    <col min="8" max="9" width="24" style="43" customWidth="1"/>
    <col min="10" max="10" width="23" style="43" customWidth="1"/>
    <col min="11" max="11" width="14.5" style="43" customWidth="1"/>
    <col min="12" max="12" width="17.83203125" style="43" customWidth="1"/>
    <col min="13" max="13" width="19" style="43" customWidth="1"/>
    <col min="14" max="14" width="8.1640625" style="43" customWidth="1"/>
    <col min="15" max="16" width="14.6640625" style="43" customWidth="1"/>
    <col min="17" max="17" width="15.6640625" style="43" customWidth="1"/>
    <col min="18" max="16384" width="10.83203125" style="43"/>
  </cols>
  <sheetData>
    <row r="1" spans="2:17" ht="29" customHeight="1" x14ac:dyDescent="0.2">
      <c r="B1" s="39" t="s">
        <v>119</v>
      </c>
      <c r="C1" s="40"/>
      <c r="D1" s="40"/>
      <c r="E1" s="40"/>
      <c r="F1" s="40"/>
      <c r="G1" s="40"/>
      <c r="H1" s="40"/>
      <c r="I1" s="40"/>
      <c r="J1" s="40"/>
      <c r="K1" s="41"/>
      <c r="L1" s="40"/>
      <c r="M1" s="40"/>
      <c r="N1" s="41"/>
      <c r="O1" s="39" t="s">
        <v>122</v>
      </c>
      <c r="P1" s="40"/>
      <c r="Q1" s="42">
        <f>Q99</f>
        <v>20675</v>
      </c>
    </row>
    <row r="2" spans="2:17" ht="28" x14ac:dyDescent="0.2">
      <c r="B2" s="44"/>
      <c r="C2" s="45"/>
      <c r="D2" s="45"/>
      <c r="E2" s="44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</row>
    <row r="3" spans="2:17" ht="29" customHeight="1" x14ac:dyDescent="0.2">
      <c r="B3" s="47" t="s">
        <v>120</v>
      </c>
      <c r="C3" s="48"/>
      <c r="D3" s="48"/>
      <c r="E3" s="49"/>
      <c r="F3" s="48"/>
      <c r="G3" s="48"/>
      <c r="H3" s="47" t="s">
        <v>121</v>
      </c>
      <c r="I3" s="48"/>
      <c r="J3" s="48"/>
      <c r="K3" s="50"/>
      <c r="L3" s="48"/>
      <c r="M3" s="48"/>
      <c r="N3" s="48"/>
      <c r="O3" s="47" t="s">
        <v>123</v>
      </c>
      <c r="P3" s="48"/>
      <c r="Q3" s="50"/>
    </row>
    <row r="4" spans="2:17" s="51" customFormat="1" ht="37" customHeight="1" x14ac:dyDescent="0.2">
      <c r="B4" s="34" t="s">
        <v>49</v>
      </c>
      <c r="C4" s="34" t="s">
        <v>50</v>
      </c>
      <c r="D4" s="34" t="s">
        <v>0</v>
      </c>
      <c r="E4" s="34" t="s">
        <v>1</v>
      </c>
      <c r="F4" s="34" t="s">
        <v>51</v>
      </c>
      <c r="G4" s="34" t="s">
        <v>3</v>
      </c>
      <c r="H4" s="34" t="s">
        <v>2</v>
      </c>
      <c r="I4" s="34" t="s">
        <v>54</v>
      </c>
      <c r="J4" s="34" t="s">
        <v>4</v>
      </c>
      <c r="K4" s="34" t="s">
        <v>111</v>
      </c>
      <c r="L4" s="34" t="s">
        <v>48</v>
      </c>
      <c r="M4" s="34" t="s">
        <v>52</v>
      </c>
      <c r="N4" s="34" t="s">
        <v>108</v>
      </c>
      <c r="O4" s="34" t="s">
        <v>112</v>
      </c>
      <c r="P4" s="34" t="s">
        <v>107</v>
      </c>
      <c r="Q4" s="34" t="s">
        <v>106</v>
      </c>
    </row>
    <row r="5" spans="2:17" ht="17" x14ac:dyDescent="0.2">
      <c r="B5" s="52" t="s">
        <v>5</v>
      </c>
      <c r="C5" s="53" t="s">
        <v>6</v>
      </c>
      <c r="D5" s="54">
        <v>123456789</v>
      </c>
      <c r="E5" s="55">
        <v>21534</v>
      </c>
      <c r="F5" s="54">
        <v>65</v>
      </c>
      <c r="G5" s="53" t="s">
        <v>88</v>
      </c>
      <c r="H5" s="52" t="s">
        <v>14</v>
      </c>
      <c r="I5" s="56" t="s">
        <v>55</v>
      </c>
      <c r="J5" s="52" t="s">
        <v>27</v>
      </c>
      <c r="K5" s="57" t="s">
        <v>115</v>
      </c>
      <c r="L5" s="58">
        <v>45261</v>
      </c>
      <c r="M5" s="55">
        <v>45243</v>
      </c>
      <c r="N5" s="52" t="s">
        <v>110</v>
      </c>
      <c r="O5" s="59">
        <v>0.22</v>
      </c>
      <c r="P5" s="60">
        <v>350</v>
      </c>
      <c r="Q5" s="66">
        <v>350</v>
      </c>
    </row>
    <row r="6" spans="2:17" ht="17" x14ac:dyDescent="0.2">
      <c r="B6" s="52" t="s">
        <v>47</v>
      </c>
      <c r="C6" s="61" t="s">
        <v>6</v>
      </c>
      <c r="D6" s="54">
        <v>987654321</v>
      </c>
      <c r="E6" s="55">
        <v>20535</v>
      </c>
      <c r="F6" s="54">
        <v>67</v>
      </c>
      <c r="G6" s="61" t="s">
        <v>88</v>
      </c>
      <c r="H6" s="52" t="s">
        <v>14</v>
      </c>
      <c r="I6" s="56" t="s">
        <v>55</v>
      </c>
      <c r="J6" s="52" t="s">
        <v>27</v>
      </c>
      <c r="K6" s="62" t="s">
        <v>116</v>
      </c>
      <c r="L6" s="58">
        <v>44246</v>
      </c>
      <c r="M6" s="55">
        <v>44256</v>
      </c>
      <c r="N6" s="52" t="s">
        <v>110</v>
      </c>
      <c r="O6" s="59">
        <v>0.22</v>
      </c>
      <c r="P6" s="60">
        <v>325</v>
      </c>
      <c r="Q6" s="66">
        <v>325</v>
      </c>
    </row>
    <row r="7" spans="2:17" ht="17" x14ac:dyDescent="0.2">
      <c r="B7" s="52" t="s">
        <v>113</v>
      </c>
      <c r="C7" s="63" t="s">
        <v>53</v>
      </c>
      <c r="D7" s="54">
        <v>903896452</v>
      </c>
      <c r="E7" s="55">
        <v>18802</v>
      </c>
      <c r="F7" s="54">
        <v>72</v>
      </c>
      <c r="G7" s="63" t="s">
        <v>88</v>
      </c>
      <c r="H7" s="52" t="s">
        <v>11</v>
      </c>
      <c r="I7" s="56" t="s">
        <v>114</v>
      </c>
      <c r="J7" s="52" t="s">
        <v>23</v>
      </c>
      <c r="K7" s="64" t="s">
        <v>117</v>
      </c>
      <c r="L7" s="58">
        <v>44270</v>
      </c>
      <c r="M7" s="55">
        <v>44256</v>
      </c>
      <c r="N7" s="52" t="s">
        <v>110</v>
      </c>
      <c r="O7" s="59">
        <v>0.7</v>
      </c>
      <c r="P7" s="60">
        <v>20000</v>
      </c>
      <c r="Q7" s="66">
        <v>20000</v>
      </c>
    </row>
    <row r="8" spans="2:17" x14ac:dyDescent="0.2">
      <c r="B8" s="52"/>
      <c r="C8" s="53"/>
      <c r="D8" s="54"/>
      <c r="E8" s="55"/>
      <c r="F8" s="54"/>
      <c r="G8" s="53"/>
      <c r="H8" s="52"/>
      <c r="I8" s="56"/>
      <c r="J8" s="52"/>
      <c r="K8" s="57"/>
      <c r="L8" s="54"/>
      <c r="M8" s="55"/>
      <c r="N8" s="52"/>
      <c r="O8" s="59"/>
      <c r="P8" s="60"/>
      <c r="Q8" s="66"/>
    </row>
    <row r="9" spans="2:17" ht="15" customHeight="1" x14ac:dyDescent="0.2">
      <c r="B9" s="52"/>
      <c r="C9" s="61"/>
      <c r="D9" s="54"/>
      <c r="E9" s="55"/>
      <c r="F9" s="54"/>
      <c r="G9" s="61"/>
      <c r="H9" s="52"/>
      <c r="I9" s="56"/>
      <c r="J9" s="52"/>
      <c r="K9" s="62"/>
      <c r="L9" s="54"/>
      <c r="M9" s="55"/>
      <c r="N9" s="52"/>
      <c r="O9" s="59"/>
      <c r="P9" s="60"/>
      <c r="Q9" s="66"/>
    </row>
    <row r="10" spans="2:17" x14ac:dyDescent="0.2">
      <c r="B10" s="52"/>
      <c r="C10" s="63"/>
      <c r="D10" s="54"/>
      <c r="E10" s="55"/>
      <c r="F10" s="54"/>
      <c r="G10" s="63"/>
      <c r="H10" s="52"/>
      <c r="I10" s="56"/>
      <c r="J10" s="52"/>
      <c r="K10" s="64"/>
      <c r="L10" s="54"/>
      <c r="M10" s="55"/>
      <c r="N10" s="52"/>
      <c r="O10" s="59"/>
      <c r="P10" s="60"/>
      <c r="Q10" s="66"/>
    </row>
    <row r="11" spans="2:17" x14ac:dyDescent="0.2">
      <c r="B11" s="52"/>
      <c r="C11" s="53"/>
      <c r="D11" s="54"/>
      <c r="E11" s="55"/>
      <c r="F11" s="54"/>
      <c r="G11" s="53"/>
      <c r="H11" s="52"/>
      <c r="I11" s="56"/>
      <c r="J11" s="52"/>
      <c r="K11" s="57"/>
      <c r="L11" s="54"/>
      <c r="M11" s="55"/>
      <c r="N11" s="52"/>
      <c r="O11" s="59"/>
      <c r="P11" s="60"/>
      <c r="Q11" s="66"/>
    </row>
    <row r="12" spans="2:17" x14ac:dyDescent="0.2">
      <c r="B12" s="52"/>
      <c r="C12" s="61"/>
      <c r="D12" s="54"/>
      <c r="E12" s="55"/>
      <c r="F12" s="54"/>
      <c r="G12" s="61"/>
      <c r="H12" s="52"/>
      <c r="I12" s="56"/>
      <c r="J12" s="52"/>
      <c r="K12" s="62"/>
      <c r="L12" s="54"/>
      <c r="M12" s="55"/>
      <c r="N12" s="52"/>
      <c r="O12" s="59"/>
      <c r="P12" s="60"/>
      <c r="Q12" s="66"/>
    </row>
    <row r="13" spans="2:17" x14ac:dyDescent="0.2">
      <c r="B13" s="52"/>
      <c r="C13" s="63"/>
      <c r="D13" s="54"/>
      <c r="E13" s="55"/>
      <c r="F13" s="54"/>
      <c r="G13" s="63"/>
      <c r="H13" s="52"/>
      <c r="I13" s="56"/>
      <c r="J13" s="52"/>
      <c r="K13" s="64"/>
      <c r="L13" s="54"/>
      <c r="M13" s="55"/>
      <c r="N13" s="52"/>
      <c r="O13" s="59"/>
      <c r="P13" s="60"/>
      <c r="Q13" s="66"/>
    </row>
    <row r="14" spans="2:17" x14ac:dyDescent="0.2">
      <c r="B14" s="52"/>
      <c r="C14" s="53"/>
      <c r="D14" s="54"/>
      <c r="E14" s="55"/>
      <c r="F14" s="54"/>
      <c r="G14" s="53"/>
      <c r="H14" s="52"/>
      <c r="I14" s="56"/>
      <c r="J14" s="52"/>
      <c r="K14" s="57"/>
      <c r="L14" s="54"/>
      <c r="M14" s="55"/>
      <c r="N14" s="52"/>
      <c r="O14" s="59"/>
      <c r="P14" s="60"/>
      <c r="Q14" s="66"/>
    </row>
    <row r="15" spans="2:17" x14ac:dyDescent="0.2">
      <c r="B15" s="52"/>
      <c r="C15" s="61"/>
      <c r="D15" s="54"/>
      <c r="E15" s="55"/>
      <c r="F15" s="54"/>
      <c r="G15" s="61"/>
      <c r="H15" s="52"/>
      <c r="I15" s="56"/>
      <c r="J15" s="52"/>
      <c r="K15" s="62"/>
      <c r="L15" s="54"/>
      <c r="M15" s="55"/>
      <c r="N15" s="52"/>
      <c r="O15" s="59"/>
      <c r="P15" s="60"/>
      <c r="Q15" s="66"/>
    </row>
    <row r="16" spans="2:17" x14ac:dyDescent="0.2">
      <c r="B16" s="52"/>
      <c r="C16" s="63"/>
      <c r="D16" s="54"/>
      <c r="E16" s="55"/>
      <c r="F16" s="54"/>
      <c r="G16" s="63"/>
      <c r="H16" s="52"/>
      <c r="I16" s="56"/>
      <c r="J16" s="52"/>
      <c r="K16" s="64"/>
      <c r="L16" s="54"/>
      <c r="M16" s="55"/>
      <c r="N16" s="52"/>
      <c r="O16" s="59"/>
      <c r="P16" s="60"/>
      <c r="Q16" s="66"/>
    </row>
    <row r="17" spans="2:17" x14ac:dyDescent="0.2">
      <c r="B17" s="52"/>
      <c r="C17" s="53"/>
      <c r="D17" s="54"/>
      <c r="E17" s="55"/>
      <c r="F17" s="54"/>
      <c r="G17" s="53"/>
      <c r="H17" s="52"/>
      <c r="I17" s="56"/>
      <c r="J17" s="52"/>
      <c r="K17" s="57"/>
      <c r="L17" s="54"/>
      <c r="M17" s="55"/>
      <c r="N17" s="52"/>
      <c r="O17" s="59"/>
      <c r="P17" s="60"/>
      <c r="Q17" s="66"/>
    </row>
    <row r="18" spans="2:17" x14ac:dyDescent="0.2">
      <c r="B18" s="52"/>
      <c r="C18" s="61"/>
      <c r="D18" s="54"/>
      <c r="E18" s="55"/>
      <c r="F18" s="54"/>
      <c r="G18" s="61"/>
      <c r="H18" s="52"/>
      <c r="I18" s="56"/>
      <c r="J18" s="52"/>
      <c r="K18" s="62"/>
      <c r="L18" s="54"/>
      <c r="M18" s="55"/>
      <c r="N18" s="52"/>
      <c r="O18" s="59"/>
      <c r="P18" s="60"/>
      <c r="Q18" s="66"/>
    </row>
    <row r="19" spans="2:17" x14ac:dyDescent="0.2">
      <c r="B19" s="52"/>
      <c r="C19" s="63"/>
      <c r="D19" s="54"/>
      <c r="E19" s="55"/>
      <c r="F19" s="54"/>
      <c r="G19" s="63"/>
      <c r="H19" s="52"/>
      <c r="I19" s="56"/>
      <c r="J19" s="52"/>
      <c r="K19" s="64"/>
      <c r="L19" s="54"/>
      <c r="M19" s="55"/>
      <c r="N19" s="52"/>
      <c r="O19" s="59"/>
      <c r="P19" s="60"/>
      <c r="Q19" s="66"/>
    </row>
    <row r="20" spans="2:17" x14ac:dyDescent="0.2">
      <c r="B20" s="52"/>
      <c r="C20" s="53"/>
      <c r="D20" s="54"/>
      <c r="E20" s="55"/>
      <c r="F20" s="54"/>
      <c r="G20" s="53"/>
      <c r="H20" s="52"/>
      <c r="I20" s="56"/>
      <c r="J20" s="52"/>
      <c r="K20" s="57"/>
      <c r="L20" s="54"/>
      <c r="M20" s="55"/>
      <c r="N20" s="52"/>
      <c r="O20" s="59"/>
      <c r="P20" s="60"/>
      <c r="Q20" s="66"/>
    </row>
    <row r="21" spans="2:17" x14ac:dyDescent="0.2">
      <c r="B21" s="52"/>
      <c r="C21" s="61"/>
      <c r="D21" s="54"/>
      <c r="E21" s="55"/>
      <c r="F21" s="54"/>
      <c r="G21" s="61"/>
      <c r="H21" s="52"/>
      <c r="I21" s="56"/>
      <c r="J21" s="52"/>
      <c r="K21" s="62"/>
      <c r="L21" s="54"/>
      <c r="M21" s="55"/>
      <c r="N21" s="52"/>
      <c r="O21" s="59"/>
      <c r="P21" s="60"/>
      <c r="Q21" s="66"/>
    </row>
    <row r="22" spans="2:17" x14ac:dyDescent="0.2">
      <c r="B22" s="52"/>
      <c r="C22" s="63"/>
      <c r="D22" s="54"/>
      <c r="E22" s="55"/>
      <c r="F22" s="54"/>
      <c r="G22" s="63"/>
      <c r="H22" s="52"/>
      <c r="I22" s="56"/>
      <c r="J22" s="52"/>
      <c r="K22" s="64"/>
      <c r="L22" s="54"/>
      <c r="M22" s="55"/>
      <c r="N22" s="52"/>
      <c r="O22" s="59"/>
      <c r="P22" s="60"/>
      <c r="Q22" s="66"/>
    </row>
    <row r="23" spans="2:17" x14ac:dyDescent="0.2">
      <c r="B23" s="52"/>
      <c r="C23" s="53"/>
      <c r="D23" s="54"/>
      <c r="E23" s="55"/>
      <c r="F23" s="54"/>
      <c r="G23" s="53"/>
      <c r="H23" s="52"/>
      <c r="I23" s="56"/>
      <c r="J23" s="52"/>
      <c r="K23" s="57"/>
      <c r="L23" s="54"/>
      <c r="M23" s="55"/>
      <c r="N23" s="52"/>
      <c r="O23" s="59"/>
      <c r="P23" s="60"/>
      <c r="Q23" s="66"/>
    </row>
    <row r="24" spans="2:17" x14ac:dyDescent="0.2">
      <c r="B24" s="52"/>
      <c r="C24" s="61"/>
      <c r="D24" s="54"/>
      <c r="E24" s="55"/>
      <c r="F24" s="54"/>
      <c r="G24" s="61"/>
      <c r="H24" s="52"/>
      <c r="I24" s="56"/>
      <c r="J24" s="52"/>
      <c r="K24" s="62"/>
      <c r="L24" s="54"/>
      <c r="M24" s="55"/>
      <c r="N24" s="52"/>
      <c r="O24" s="59"/>
      <c r="P24" s="60"/>
      <c r="Q24" s="66"/>
    </row>
    <row r="25" spans="2:17" x14ac:dyDescent="0.2">
      <c r="B25" s="52"/>
      <c r="C25" s="63"/>
      <c r="D25" s="54"/>
      <c r="E25" s="55"/>
      <c r="F25" s="54"/>
      <c r="G25" s="63"/>
      <c r="H25" s="52"/>
      <c r="I25" s="56"/>
      <c r="J25" s="52"/>
      <c r="K25" s="64"/>
      <c r="L25" s="54"/>
      <c r="M25" s="55"/>
      <c r="N25" s="52"/>
      <c r="O25" s="59"/>
      <c r="P25" s="60"/>
      <c r="Q25" s="66"/>
    </row>
    <row r="26" spans="2:17" x14ac:dyDescent="0.2">
      <c r="B26" s="52"/>
      <c r="C26" s="53"/>
      <c r="D26" s="54"/>
      <c r="E26" s="55"/>
      <c r="F26" s="54"/>
      <c r="G26" s="53"/>
      <c r="H26" s="52"/>
      <c r="I26" s="56"/>
      <c r="J26" s="52"/>
      <c r="K26" s="57"/>
      <c r="L26" s="54"/>
      <c r="M26" s="55"/>
      <c r="N26" s="52"/>
      <c r="O26" s="59"/>
      <c r="P26" s="60"/>
      <c r="Q26" s="66"/>
    </row>
    <row r="27" spans="2:17" x14ac:dyDescent="0.2">
      <c r="B27" s="52"/>
      <c r="C27" s="61"/>
      <c r="D27" s="54"/>
      <c r="E27" s="55"/>
      <c r="F27" s="54"/>
      <c r="G27" s="61"/>
      <c r="H27" s="52"/>
      <c r="I27" s="56"/>
      <c r="J27" s="52"/>
      <c r="K27" s="62"/>
      <c r="L27" s="54"/>
      <c r="M27" s="55"/>
      <c r="N27" s="52"/>
      <c r="O27" s="59"/>
      <c r="P27" s="60"/>
      <c r="Q27" s="66"/>
    </row>
    <row r="28" spans="2:17" x14ac:dyDescent="0.2">
      <c r="B28" s="52"/>
      <c r="C28" s="63"/>
      <c r="D28" s="54"/>
      <c r="E28" s="55"/>
      <c r="F28" s="54"/>
      <c r="G28" s="63"/>
      <c r="H28" s="52"/>
      <c r="I28" s="56"/>
      <c r="J28" s="52"/>
      <c r="K28" s="64"/>
      <c r="L28" s="54"/>
      <c r="M28" s="55"/>
      <c r="N28" s="52"/>
      <c r="O28" s="59"/>
      <c r="P28" s="60"/>
      <c r="Q28" s="66"/>
    </row>
    <row r="29" spans="2:17" x14ac:dyDescent="0.2">
      <c r="B29" s="52"/>
      <c r="C29" s="53"/>
      <c r="D29" s="54"/>
      <c r="E29" s="55"/>
      <c r="F29" s="54"/>
      <c r="G29" s="53"/>
      <c r="H29" s="52"/>
      <c r="I29" s="56"/>
      <c r="J29" s="52"/>
      <c r="K29" s="57"/>
      <c r="L29" s="54"/>
      <c r="M29" s="55"/>
      <c r="N29" s="52"/>
      <c r="O29" s="59"/>
      <c r="P29" s="60"/>
      <c r="Q29" s="66"/>
    </row>
    <row r="30" spans="2:17" x14ac:dyDescent="0.2">
      <c r="B30" s="52"/>
      <c r="C30" s="61"/>
      <c r="D30" s="54"/>
      <c r="E30" s="55"/>
      <c r="F30" s="54"/>
      <c r="G30" s="61"/>
      <c r="H30" s="52"/>
      <c r="I30" s="56"/>
      <c r="J30" s="52"/>
      <c r="K30" s="62"/>
      <c r="L30" s="54"/>
      <c r="M30" s="55"/>
      <c r="N30" s="52"/>
      <c r="O30" s="59"/>
      <c r="P30" s="60"/>
      <c r="Q30" s="66"/>
    </row>
    <row r="31" spans="2:17" x14ac:dyDescent="0.2">
      <c r="B31" s="52"/>
      <c r="C31" s="63"/>
      <c r="D31" s="54"/>
      <c r="E31" s="55"/>
      <c r="F31" s="54"/>
      <c r="G31" s="63"/>
      <c r="H31" s="52"/>
      <c r="I31" s="56"/>
      <c r="J31" s="52"/>
      <c r="K31" s="64"/>
      <c r="L31" s="54"/>
      <c r="M31" s="55"/>
      <c r="N31" s="52"/>
      <c r="O31" s="59"/>
      <c r="P31" s="60"/>
      <c r="Q31" s="66"/>
    </row>
    <row r="32" spans="2:17" x14ac:dyDescent="0.2">
      <c r="B32" s="52"/>
      <c r="C32" s="53"/>
      <c r="D32" s="54"/>
      <c r="E32" s="55"/>
      <c r="F32" s="54"/>
      <c r="G32" s="53"/>
      <c r="H32" s="52"/>
      <c r="I32" s="56"/>
      <c r="J32" s="52"/>
      <c r="K32" s="57"/>
      <c r="L32" s="54"/>
      <c r="M32" s="55"/>
      <c r="N32" s="52"/>
      <c r="O32" s="59"/>
      <c r="P32" s="60"/>
      <c r="Q32" s="66"/>
    </row>
    <row r="33" spans="2:17" x14ac:dyDescent="0.2">
      <c r="B33" s="52"/>
      <c r="C33" s="61"/>
      <c r="D33" s="54"/>
      <c r="E33" s="55"/>
      <c r="F33" s="54"/>
      <c r="G33" s="61"/>
      <c r="H33" s="52"/>
      <c r="I33" s="56"/>
      <c r="J33" s="52"/>
      <c r="K33" s="62"/>
      <c r="L33" s="54"/>
      <c r="M33" s="55"/>
      <c r="N33" s="52"/>
      <c r="O33" s="59"/>
      <c r="P33" s="60"/>
      <c r="Q33" s="66"/>
    </row>
    <row r="34" spans="2:17" x14ac:dyDescent="0.2">
      <c r="B34" s="52"/>
      <c r="C34" s="63"/>
      <c r="D34" s="54"/>
      <c r="E34" s="55"/>
      <c r="F34" s="54"/>
      <c r="G34" s="63"/>
      <c r="H34" s="52"/>
      <c r="I34" s="56"/>
      <c r="J34" s="52"/>
      <c r="K34" s="64"/>
      <c r="L34" s="54"/>
      <c r="M34" s="55"/>
      <c r="N34" s="52"/>
      <c r="O34" s="59"/>
      <c r="P34" s="60"/>
      <c r="Q34" s="66"/>
    </row>
    <row r="35" spans="2:17" x14ac:dyDescent="0.2">
      <c r="B35" s="52"/>
      <c r="C35" s="53"/>
      <c r="D35" s="54"/>
      <c r="E35" s="55"/>
      <c r="F35" s="54"/>
      <c r="G35" s="53"/>
      <c r="H35" s="52"/>
      <c r="I35" s="56"/>
      <c r="J35" s="52"/>
      <c r="K35" s="57"/>
      <c r="L35" s="54"/>
      <c r="M35" s="55"/>
      <c r="N35" s="52"/>
      <c r="O35" s="59"/>
      <c r="P35" s="60"/>
      <c r="Q35" s="66"/>
    </row>
    <row r="36" spans="2:17" x14ac:dyDescent="0.2">
      <c r="B36" s="52"/>
      <c r="C36" s="61"/>
      <c r="D36" s="54"/>
      <c r="E36" s="55"/>
      <c r="F36" s="54"/>
      <c r="G36" s="61"/>
      <c r="H36" s="52"/>
      <c r="I36" s="56"/>
      <c r="J36" s="52"/>
      <c r="K36" s="62"/>
      <c r="L36" s="54"/>
      <c r="M36" s="55"/>
      <c r="N36" s="52"/>
      <c r="O36" s="59"/>
      <c r="P36" s="60"/>
      <c r="Q36" s="66"/>
    </row>
    <row r="37" spans="2:17" x14ac:dyDescent="0.2">
      <c r="B37" s="52"/>
      <c r="C37" s="63"/>
      <c r="D37" s="54"/>
      <c r="E37" s="55"/>
      <c r="F37" s="54"/>
      <c r="G37" s="63"/>
      <c r="H37" s="52"/>
      <c r="I37" s="56"/>
      <c r="J37" s="52"/>
      <c r="K37" s="64"/>
      <c r="L37" s="54"/>
      <c r="M37" s="55"/>
      <c r="N37" s="52"/>
      <c r="O37" s="59"/>
      <c r="P37" s="60"/>
      <c r="Q37" s="66"/>
    </row>
    <row r="38" spans="2:17" x14ac:dyDescent="0.2">
      <c r="B38" s="52"/>
      <c r="C38" s="53"/>
      <c r="D38" s="54"/>
      <c r="E38" s="55"/>
      <c r="F38" s="54"/>
      <c r="G38" s="53"/>
      <c r="H38" s="52"/>
      <c r="I38" s="56"/>
      <c r="J38" s="52"/>
      <c r="K38" s="57"/>
      <c r="L38" s="54"/>
      <c r="M38" s="55"/>
      <c r="N38" s="52"/>
      <c r="O38" s="59"/>
      <c r="P38" s="60"/>
      <c r="Q38" s="66"/>
    </row>
    <row r="39" spans="2:17" x14ac:dyDescent="0.2">
      <c r="B39" s="52"/>
      <c r="C39" s="61"/>
      <c r="D39" s="54"/>
      <c r="E39" s="55"/>
      <c r="F39" s="54"/>
      <c r="G39" s="61"/>
      <c r="H39" s="52"/>
      <c r="I39" s="56"/>
      <c r="J39" s="52"/>
      <c r="K39" s="62"/>
      <c r="L39" s="54"/>
      <c r="M39" s="55"/>
      <c r="N39" s="52"/>
      <c r="O39" s="59"/>
      <c r="P39" s="60"/>
      <c r="Q39" s="66"/>
    </row>
    <row r="40" spans="2:17" x14ac:dyDescent="0.2">
      <c r="B40" s="52"/>
      <c r="C40" s="63"/>
      <c r="D40" s="54"/>
      <c r="E40" s="55"/>
      <c r="F40" s="54"/>
      <c r="G40" s="63"/>
      <c r="H40" s="52"/>
      <c r="I40" s="56"/>
      <c r="J40" s="52"/>
      <c r="K40" s="64"/>
      <c r="L40" s="54"/>
      <c r="M40" s="55"/>
      <c r="N40" s="52"/>
      <c r="O40" s="59"/>
      <c r="P40" s="60"/>
      <c r="Q40" s="66"/>
    </row>
    <row r="41" spans="2:17" x14ac:dyDescent="0.2">
      <c r="B41" s="52"/>
      <c r="C41" s="53"/>
      <c r="D41" s="54"/>
      <c r="E41" s="55"/>
      <c r="F41" s="54"/>
      <c r="G41" s="53"/>
      <c r="H41" s="52"/>
      <c r="I41" s="56"/>
      <c r="J41" s="52"/>
      <c r="K41" s="57"/>
      <c r="L41" s="54"/>
      <c r="M41" s="55"/>
      <c r="N41" s="52"/>
      <c r="O41" s="59"/>
      <c r="P41" s="60"/>
      <c r="Q41" s="66"/>
    </row>
    <row r="42" spans="2:17" x14ac:dyDescent="0.2">
      <c r="B42" s="52"/>
      <c r="C42" s="61"/>
      <c r="D42" s="54"/>
      <c r="E42" s="55"/>
      <c r="F42" s="54"/>
      <c r="G42" s="61"/>
      <c r="H42" s="52"/>
      <c r="I42" s="56"/>
      <c r="J42" s="52"/>
      <c r="K42" s="62"/>
      <c r="L42" s="54"/>
      <c r="M42" s="55"/>
      <c r="N42" s="52"/>
      <c r="O42" s="59"/>
      <c r="P42" s="60"/>
      <c r="Q42" s="66"/>
    </row>
    <row r="43" spans="2:17" x14ac:dyDescent="0.2">
      <c r="B43" s="52"/>
      <c r="C43" s="63"/>
      <c r="D43" s="54"/>
      <c r="E43" s="55"/>
      <c r="F43" s="54"/>
      <c r="G43" s="63"/>
      <c r="H43" s="52"/>
      <c r="I43" s="56"/>
      <c r="J43" s="52"/>
      <c r="K43" s="64"/>
      <c r="L43" s="54"/>
      <c r="M43" s="55"/>
      <c r="N43" s="52"/>
      <c r="O43" s="59"/>
      <c r="P43" s="60"/>
      <c r="Q43" s="66"/>
    </row>
    <row r="44" spans="2:17" x14ac:dyDescent="0.2">
      <c r="B44" s="52"/>
      <c r="C44" s="53"/>
      <c r="D44" s="54"/>
      <c r="E44" s="55"/>
      <c r="F44" s="54"/>
      <c r="G44" s="53"/>
      <c r="H44" s="52"/>
      <c r="I44" s="56"/>
      <c r="J44" s="52"/>
      <c r="K44" s="57"/>
      <c r="L44" s="54"/>
      <c r="M44" s="55"/>
      <c r="N44" s="52"/>
      <c r="O44" s="59"/>
      <c r="P44" s="60"/>
      <c r="Q44" s="66"/>
    </row>
    <row r="45" spans="2:17" x14ac:dyDescent="0.2">
      <c r="B45" s="52"/>
      <c r="C45" s="61"/>
      <c r="D45" s="54"/>
      <c r="E45" s="55"/>
      <c r="F45" s="54"/>
      <c r="G45" s="61"/>
      <c r="H45" s="52"/>
      <c r="I45" s="56"/>
      <c r="J45" s="52"/>
      <c r="K45" s="62"/>
      <c r="L45" s="54"/>
      <c r="M45" s="55"/>
      <c r="N45" s="52"/>
      <c r="O45" s="59"/>
      <c r="P45" s="60"/>
      <c r="Q45" s="66"/>
    </row>
    <row r="46" spans="2:17" x14ac:dyDescent="0.2">
      <c r="B46" s="52"/>
      <c r="C46" s="63"/>
      <c r="D46" s="54"/>
      <c r="E46" s="55"/>
      <c r="F46" s="54"/>
      <c r="G46" s="63"/>
      <c r="H46" s="52"/>
      <c r="I46" s="56"/>
      <c r="J46" s="52"/>
      <c r="K46" s="64"/>
      <c r="L46" s="54"/>
      <c r="M46" s="55"/>
      <c r="N46" s="52"/>
      <c r="O46" s="59"/>
      <c r="P46" s="60"/>
      <c r="Q46" s="66"/>
    </row>
    <row r="47" spans="2:17" x14ac:dyDescent="0.2">
      <c r="B47" s="52"/>
      <c r="C47" s="53"/>
      <c r="D47" s="54"/>
      <c r="E47" s="55"/>
      <c r="F47" s="54"/>
      <c r="G47" s="53"/>
      <c r="H47" s="52"/>
      <c r="I47" s="56"/>
      <c r="J47" s="52"/>
      <c r="K47" s="57"/>
      <c r="L47" s="54"/>
      <c r="M47" s="55"/>
      <c r="N47" s="52"/>
      <c r="O47" s="59"/>
      <c r="P47" s="60"/>
      <c r="Q47" s="66"/>
    </row>
    <row r="48" spans="2:17" x14ac:dyDescent="0.2">
      <c r="B48" s="52"/>
      <c r="C48" s="61"/>
      <c r="D48" s="54"/>
      <c r="E48" s="55"/>
      <c r="F48" s="54"/>
      <c r="G48" s="61"/>
      <c r="H48" s="52"/>
      <c r="I48" s="56"/>
      <c r="J48" s="52"/>
      <c r="K48" s="62"/>
      <c r="L48" s="54"/>
      <c r="M48" s="55"/>
      <c r="N48" s="52"/>
      <c r="O48" s="59"/>
      <c r="P48" s="60"/>
      <c r="Q48" s="66"/>
    </row>
    <row r="49" spans="2:17" x14ac:dyDescent="0.2">
      <c r="B49" s="52"/>
      <c r="C49" s="63"/>
      <c r="D49" s="54"/>
      <c r="E49" s="55"/>
      <c r="F49" s="54"/>
      <c r="G49" s="63"/>
      <c r="H49" s="52"/>
      <c r="I49" s="56"/>
      <c r="J49" s="52"/>
      <c r="K49" s="64"/>
      <c r="L49" s="54"/>
      <c r="M49" s="55"/>
      <c r="N49" s="52"/>
      <c r="O49" s="59"/>
      <c r="P49" s="60"/>
      <c r="Q49" s="66"/>
    </row>
    <row r="50" spans="2:17" x14ac:dyDescent="0.2">
      <c r="B50" s="52"/>
      <c r="C50" s="53"/>
      <c r="D50" s="54"/>
      <c r="E50" s="55"/>
      <c r="F50" s="54"/>
      <c r="G50" s="53"/>
      <c r="H50" s="52"/>
      <c r="I50" s="56"/>
      <c r="J50" s="52"/>
      <c r="K50" s="57"/>
      <c r="L50" s="54"/>
      <c r="M50" s="55"/>
      <c r="N50" s="52"/>
      <c r="O50" s="59"/>
      <c r="P50" s="60"/>
      <c r="Q50" s="66"/>
    </row>
    <row r="51" spans="2:17" x14ac:dyDescent="0.2">
      <c r="B51" s="52"/>
      <c r="C51" s="61"/>
      <c r="D51" s="54"/>
      <c r="E51" s="55"/>
      <c r="F51" s="54"/>
      <c r="G51" s="61"/>
      <c r="H51" s="52"/>
      <c r="I51" s="56"/>
      <c r="J51" s="52"/>
      <c r="K51" s="62"/>
      <c r="L51" s="54"/>
      <c r="M51" s="55"/>
      <c r="N51" s="52"/>
      <c r="O51" s="59"/>
      <c r="P51" s="60"/>
      <c r="Q51" s="66"/>
    </row>
    <row r="52" spans="2:17" x14ac:dyDescent="0.2">
      <c r="B52" s="52"/>
      <c r="C52" s="63"/>
      <c r="D52" s="54"/>
      <c r="E52" s="55"/>
      <c r="F52" s="54"/>
      <c r="G52" s="63"/>
      <c r="H52" s="52"/>
      <c r="I52" s="56"/>
      <c r="J52" s="52"/>
      <c r="K52" s="64"/>
      <c r="L52" s="54"/>
      <c r="M52" s="55"/>
      <c r="N52" s="52"/>
      <c r="O52" s="59"/>
      <c r="P52" s="60"/>
      <c r="Q52" s="66"/>
    </row>
    <row r="53" spans="2:17" x14ac:dyDescent="0.2">
      <c r="B53" s="52"/>
      <c r="C53" s="53"/>
      <c r="D53" s="54"/>
      <c r="E53" s="55"/>
      <c r="F53" s="54"/>
      <c r="G53" s="53"/>
      <c r="H53" s="52"/>
      <c r="I53" s="56"/>
      <c r="J53" s="52"/>
      <c r="K53" s="57"/>
      <c r="L53" s="54"/>
      <c r="M53" s="55"/>
      <c r="N53" s="52"/>
      <c r="O53" s="59"/>
      <c r="P53" s="60"/>
      <c r="Q53" s="66"/>
    </row>
    <row r="54" spans="2:17" x14ac:dyDescent="0.2">
      <c r="B54" s="52"/>
      <c r="C54" s="61"/>
      <c r="D54" s="54"/>
      <c r="E54" s="55"/>
      <c r="F54" s="54"/>
      <c r="G54" s="61"/>
      <c r="H54" s="52"/>
      <c r="I54" s="56"/>
      <c r="J54" s="52"/>
      <c r="K54" s="62"/>
      <c r="L54" s="54"/>
      <c r="M54" s="55"/>
      <c r="N54" s="52"/>
      <c r="O54" s="59"/>
      <c r="P54" s="60"/>
      <c r="Q54" s="66"/>
    </row>
    <row r="55" spans="2:17" x14ac:dyDescent="0.2">
      <c r="B55" s="52"/>
      <c r="C55" s="63"/>
      <c r="D55" s="54"/>
      <c r="E55" s="55"/>
      <c r="F55" s="54"/>
      <c r="G55" s="63"/>
      <c r="H55" s="52"/>
      <c r="I55" s="56"/>
      <c r="J55" s="52"/>
      <c r="K55" s="64"/>
      <c r="L55" s="54"/>
      <c r="M55" s="55"/>
      <c r="N55" s="52"/>
      <c r="O55" s="59"/>
      <c r="P55" s="60"/>
      <c r="Q55" s="66"/>
    </row>
    <row r="56" spans="2:17" x14ac:dyDescent="0.2">
      <c r="B56" s="52"/>
      <c r="C56" s="53"/>
      <c r="D56" s="54"/>
      <c r="E56" s="55"/>
      <c r="F56" s="54"/>
      <c r="G56" s="53"/>
      <c r="H56" s="52"/>
      <c r="I56" s="56"/>
      <c r="J56" s="52"/>
      <c r="K56" s="57"/>
      <c r="L56" s="54"/>
      <c r="M56" s="55"/>
      <c r="N56" s="52"/>
      <c r="O56" s="59"/>
      <c r="P56" s="60"/>
      <c r="Q56" s="66"/>
    </row>
    <row r="57" spans="2:17" x14ac:dyDescent="0.2">
      <c r="B57" s="52"/>
      <c r="C57" s="61"/>
      <c r="D57" s="54"/>
      <c r="E57" s="55"/>
      <c r="F57" s="54"/>
      <c r="G57" s="61"/>
      <c r="H57" s="52"/>
      <c r="I57" s="56"/>
      <c r="J57" s="52"/>
      <c r="K57" s="62"/>
      <c r="L57" s="54"/>
      <c r="M57" s="55"/>
      <c r="N57" s="52"/>
      <c r="O57" s="59"/>
      <c r="P57" s="60"/>
      <c r="Q57" s="66"/>
    </row>
    <row r="58" spans="2:17" x14ac:dyDescent="0.2">
      <c r="B58" s="52"/>
      <c r="C58" s="63"/>
      <c r="D58" s="54"/>
      <c r="E58" s="55"/>
      <c r="F58" s="54"/>
      <c r="G58" s="63"/>
      <c r="H58" s="52"/>
      <c r="I58" s="56"/>
      <c r="J58" s="52"/>
      <c r="K58" s="64"/>
      <c r="L58" s="54"/>
      <c r="M58" s="55"/>
      <c r="N58" s="52"/>
      <c r="O58" s="59"/>
      <c r="P58" s="60"/>
      <c r="Q58" s="66"/>
    </row>
    <row r="59" spans="2:17" x14ac:dyDescent="0.2">
      <c r="B59" s="52"/>
      <c r="C59" s="53"/>
      <c r="D59" s="54"/>
      <c r="E59" s="55"/>
      <c r="F59" s="54"/>
      <c r="G59" s="53"/>
      <c r="H59" s="52"/>
      <c r="I59" s="56"/>
      <c r="J59" s="52"/>
      <c r="K59" s="57"/>
      <c r="L59" s="54"/>
      <c r="M59" s="55"/>
      <c r="N59" s="52"/>
      <c r="O59" s="59"/>
      <c r="P59" s="60"/>
      <c r="Q59" s="66"/>
    </row>
    <row r="60" spans="2:17" x14ac:dyDescent="0.2">
      <c r="B60" s="52"/>
      <c r="C60" s="61"/>
      <c r="D60" s="54"/>
      <c r="E60" s="55"/>
      <c r="F60" s="54"/>
      <c r="G60" s="61"/>
      <c r="H60" s="52"/>
      <c r="I60" s="56"/>
      <c r="J60" s="52"/>
      <c r="K60" s="62"/>
      <c r="L60" s="54"/>
      <c r="M60" s="55"/>
      <c r="N60" s="52"/>
      <c r="O60" s="59"/>
      <c r="P60" s="60"/>
      <c r="Q60" s="66"/>
    </row>
    <row r="61" spans="2:17" x14ac:dyDescent="0.2">
      <c r="B61" s="52"/>
      <c r="C61" s="63"/>
      <c r="D61" s="54"/>
      <c r="E61" s="55"/>
      <c r="F61" s="54"/>
      <c r="G61" s="63"/>
      <c r="H61" s="52"/>
      <c r="I61" s="56"/>
      <c r="J61" s="52"/>
      <c r="K61" s="64"/>
      <c r="L61" s="54"/>
      <c r="M61" s="55"/>
      <c r="N61" s="52"/>
      <c r="O61" s="59"/>
      <c r="P61" s="60"/>
      <c r="Q61" s="66"/>
    </row>
    <row r="62" spans="2:17" x14ac:dyDescent="0.2">
      <c r="B62" s="52"/>
      <c r="C62" s="53"/>
      <c r="D62" s="54"/>
      <c r="E62" s="55"/>
      <c r="F62" s="54"/>
      <c r="G62" s="53"/>
      <c r="H62" s="52"/>
      <c r="I62" s="56"/>
      <c r="J62" s="52"/>
      <c r="K62" s="57"/>
      <c r="L62" s="54"/>
      <c r="M62" s="55"/>
      <c r="N62" s="52"/>
      <c r="O62" s="59"/>
      <c r="P62" s="60"/>
      <c r="Q62" s="66"/>
    </row>
    <row r="63" spans="2:17" x14ac:dyDescent="0.2">
      <c r="B63" s="52"/>
      <c r="C63" s="61"/>
      <c r="D63" s="54"/>
      <c r="E63" s="55"/>
      <c r="F63" s="54"/>
      <c r="G63" s="61"/>
      <c r="H63" s="52"/>
      <c r="I63" s="56"/>
      <c r="J63" s="52"/>
      <c r="K63" s="62"/>
      <c r="L63" s="54"/>
      <c r="M63" s="55"/>
      <c r="N63" s="52"/>
      <c r="O63" s="59"/>
      <c r="P63" s="60"/>
      <c r="Q63" s="66"/>
    </row>
    <row r="64" spans="2:17" x14ac:dyDescent="0.2">
      <c r="B64" s="52"/>
      <c r="C64" s="63"/>
      <c r="D64" s="54"/>
      <c r="E64" s="55"/>
      <c r="F64" s="54"/>
      <c r="G64" s="63"/>
      <c r="H64" s="52"/>
      <c r="I64" s="56"/>
      <c r="J64" s="52"/>
      <c r="K64" s="64"/>
      <c r="L64" s="54"/>
      <c r="M64" s="55"/>
      <c r="N64" s="52"/>
      <c r="O64" s="59"/>
      <c r="P64" s="60"/>
      <c r="Q64" s="66"/>
    </row>
    <row r="65" spans="2:17" x14ac:dyDescent="0.2">
      <c r="B65" s="52"/>
      <c r="C65" s="53"/>
      <c r="D65" s="54"/>
      <c r="E65" s="55"/>
      <c r="F65" s="54"/>
      <c r="G65" s="53"/>
      <c r="H65" s="52"/>
      <c r="I65" s="56"/>
      <c r="J65" s="52"/>
      <c r="K65" s="57"/>
      <c r="L65" s="54"/>
      <c r="M65" s="55"/>
      <c r="N65" s="52"/>
      <c r="O65" s="59"/>
      <c r="P65" s="60"/>
      <c r="Q65" s="66"/>
    </row>
    <row r="66" spans="2:17" x14ac:dyDescent="0.2">
      <c r="B66" s="52"/>
      <c r="C66" s="61"/>
      <c r="D66" s="54"/>
      <c r="E66" s="55"/>
      <c r="F66" s="54"/>
      <c r="G66" s="61"/>
      <c r="H66" s="52"/>
      <c r="I66" s="56"/>
      <c r="J66" s="52"/>
      <c r="K66" s="62"/>
      <c r="L66" s="54"/>
      <c r="M66" s="55"/>
      <c r="N66" s="52"/>
      <c r="O66" s="59"/>
      <c r="P66" s="60"/>
      <c r="Q66" s="66"/>
    </row>
    <row r="67" spans="2:17" x14ac:dyDescent="0.2">
      <c r="B67" s="52"/>
      <c r="C67" s="63"/>
      <c r="D67" s="54"/>
      <c r="E67" s="55"/>
      <c r="F67" s="54"/>
      <c r="G67" s="63"/>
      <c r="H67" s="52"/>
      <c r="I67" s="56"/>
      <c r="J67" s="52"/>
      <c r="K67" s="64"/>
      <c r="L67" s="54"/>
      <c r="M67" s="55"/>
      <c r="N67" s="52"/>
      <c r="O67" s="59"/>
      <c r="P67" s="60"/>
      <c r="Q67" s="66"/>
    </row>
    <row r="68" spans="2:17" x14ac:dyDescent="0.2">
      <c r="B68" s="52"/>
      <c r="C68" s="53"/>
      <c r="D68" s="54"/>
      <c r="E68" s="55"/>
      <c r="F68" s="54"/>
      <c r="G68" s="53"/>
      <c r="H68" s="52"/>
      <c r="I68" s="56"/>
      <c r="J68" s="52"/>
      <c r="K68" s="57"/>
      <c r="L68" s="54"/>
      <c r="M68" s="55"/>
      <c r="N68" s="52"/>
      <c r="O68" s="59"/>
      <c r="P68" s="60"/>
      <c r="Q68" s="66"/>
    </row>
    <row r="69" spans="2:17" x14ac:dyDescent="0.2">
      <c r="B69" s="52"/>
      <c r="C69" s="61"/>
      <c r="D69" s="54"/>
      <c r="E69" s="55"/>
      <c r="F69" s="54"/>
      <c r="G69" s="61"/>
      <c r="H69" s="52"/>
      <c r="I69" s="56"/>
      <c r="J69" s="52"/>
      <c r="K69" s="62"/>
      <c r="L69" s="54"/>
      <c r="M69" s="55"/>
      <c r="N69" s="52"/>
      <c r="O69" s="59"/>
      <c r="P69" s="60"/>
      <c r="Q69" s="66"/>
    </row>
    <row r="70" spans="2:17" x14ac:dyDescent="0.2">
      <c r="B70" s="52"/>
      <c r="C70" s="63"/>
      <c r="D70" s="54"/>
      <c r="E70" s="55"/>
      <c r="F70" s="54"/>
      <c r="G70" s="63"/>
      <c r="H70" s="52"/>
      <c r="I70" s="56"/>
      <c r="J70" s="52"/>
      <c r="K70" s="64"/>
      <c r="L70" s="54"/>
      <c r="M70" s="55"/>
      <c r="N70" s="52"/>
      <c r="O70" s="59"/>
      <c r="P70" s="60"/>
      <c r="Q70" s="66"/>
    </row>
    <row r="71" spans="2:17" x14ac:dyDescent="0.2">
      <c r="B71" s="52"/>
      <c r="C71" s="53"/>
      <c r="D71" s="54"/>
      <c r="E71" s="55"/>
      <c r="F71" s="54"/>
      <c r="G71" s="53"/>
      <c r="H71" s="52"/>
      <c r="I71" s="56"/>
      <c r="J71" s="52"/>
      <c r="K71" s="57"/>
      <c r="L71" s="54"/>
      <c r="M71" s="55"/>
      <c r="N71" s="52"/>
      <c r="O71" s="59"/>
      <c r="P71" s="60"/>
      <c r="Q71" s="66"/>
    </row>
    <row r="72" spans="2:17" x14ac:dyDescent="0.2">
      <c r="B72" s="52"/>
      <c r="C72" s="61"/>
      <c r="D72" s="54"/>
      <c r="E72" s="55"/>
      <c r="F72" s="54"/>
      <c r="G72" s="61"/>
      <c r="H72" s="52"/>
      <c r="I72" s="56"/>
      <c r="J72" s="52"/>
      <c r="K72" s="62"/>
      <c r="L72" s="54"/>
      <c r="M72" s="55"/>
      <c r="N72" s="52"/>
      <c r="O72" s="59"/>
      <c r="P72" s="60"/>
      <c r="Q72" s="66"/>
    </row>
    <row r="73" spans="2:17" x14ac:dyDescent="0.2">
      <c r="B73" s="52"/>
      <c r="C73" s="63"/>
      <c r="D73" s="54"/>
      <c r="E73" s="55"/>
      <c r="F73" s="54"/>
      <c r="G73" s="63"/>
      <c r="H73" s="52"/>
      <c r="I73" s="56"/>
      <c r="J73" s="52"/>
      <c r="K73" s="64"/>
      <c r="L73" s="54"/>
      <c r="M73" s="55"/>
      <c r="N73" s="52"/>
      <c r="O73" s="59"/>
      <c r="P73" s="60"/>
      <c r="Q73" s="66"/>
    </row>
    <row r="74" spans="2:17" x14ac:dyDescent="0.2">
      <c r="B74" s="52"/>
      <c r="C74" s="53"/>
      <c r="D74" s="54"/>
      <c r="E74" s="55"/>
      <c r="F74" s="54"/>
      <c r="G74" s="53"/>
      <c r="H74" s="52"/>
      <c r="I74" s="56"/>
      <c r="J74" s="52"/>
      <c r="K74" s="57"/>
      <c r="L74" s="54"/>
      <c r="M74" s="55"/>
      <c r="N74" s="52"/>
      <c r="O74" s="59"/>
      <c r="P74" s="60"/>
      <c r="Q74" s="66"/>
    </row>
    <row r="75" spans="2:17" x14ac:dyDescent="0.2">
      <c r="B75" s="52"/>
      <c r="C75" s="61"/>
      <c r="D75" s="54"/>
      <c r="E75" s="55"/>
      <c r="F75" s="54"/>
      <c r="G75" s="61"/>
      <c r="H75" s="52"/>
      <c r="I75" s="56"/>
      <c r="J75" s="52"/>
      <c r="K75" s="62"/>
      <c r="L75" s="54"/>
      <c r="M75" s="55"/>
      <c r="N75" s="52"/>
      <c r="O75" s="59"/>
      <c r="P75" s="60"/>
      <c r="Q75" s="66"/>
    </row>
    <row r="76" spans="2:17" x14ac:dyDescent="0.2">
      <c r="B76" s="52"/>
      <c r="C76" s="63"/>
      <c r="D76" s="54"/>
      <c r="E76" s="55"/>
      <c r="F76" s="54"/>
      <c r="G76" s="63"/>
      <c r="H76" s="52"/>
      <c r="I76" s="56"/>
      <c r="J76" s="52"/>
      <c r="K76" s="64"/>
      <c r="L76" s="54"/>
      <c r="M76" s="55"/>
      <c r="N76" s="52"/>
      <c r="O76" s="59"/>
      <c r="P76" s="60"/>
      <c r="Q76" s="66"/>
    </row>
    <row r="77" spans="2:17" x14ac:dyDescent="0.2">
      <c r="B77" s="52"/>
      <c r="C77" s="53"/>
      <c r="D77" s="54"/>
      <c r="E77" s="55"/>
      <c r="F77" s="54"/>
      <c r="G77" s="53"/>
      <c r="H77" s="52"/>
      <c r="I77" s="56"/>
      <c r="J77" s="52"/>
      <c r="K77" s="57"/>
      <c r="L77" s="54"/>
      <c r="M77" s="55"/>
      <c r="N77" s="52"/>
      <c r="O77" s="59"/>
      <c r="P77" s="60"/>
      <c r="Q77" s="66"/>
    </row>
    <row r="78" spans="2:17" x14ac:dyDescent="0.2">
      <c r="B78" s="52"/>
      <c r="C78" s="61"/>
      <c r="D78" s="54"/>
      <c r="E78" s="55"/>
      <c r="F78" s="54"/>
      <c r="G78" s="61"/>
      <c r="H78" s="52"/>
      <c r="I78" s="56"/>
      <c r="J78" s="52"/>
      <c r="K78" s="62"/>
      <c r="L78" s="54"/>
      <c r="M78" s="55"/>
      <c r="N78" s="52"/>
      <c r="O78" s="59"/>
      <c r="P78" s="60"/>
      <c r="Q78" s="66"/>
    </row>
    <row r="79" spans="2:17" x14ac:dyDescent="0.2">
      <c r="B79" s="52"/>
      <c r="C79" s="63"/>
      <c r="D79" s="54"/>
      <c r="E79" s="55"/>
      <c r="F79" s="54"/>
      <c r="G79" s="63"/>
      <c r="H79" s="52"/>
      <c r="I79" s="56"/>
      <c r="J79" s="52"/>
      <c r="K79" s="64"/>
      <c r="L79" s="54"/>
      <c r="M79" s="55"/>
      <c r="N79" s="52"/>
      <c r="O79" s="59"/>
      <c r="P79" s="60"/>
      <c r="Q79" s="66"/>
    </row>
    <row r="80" spans="2:17" x14ac:dyDescent="0.2">
      <c r="B80" s="52"/>
      <c r="C80" s="53"/>
      <c r="D80" s="54"/>
      <c r="E80" s="55"/>
      <c r="F80" s="54"/>
      <c r="G80" s="53"/>
      <c r="H80" s="52"/>
      <c r="I80" s="56"/>
      <c r="J80" s="52"/>
      <c r="K80" s="57"/>
      <c r="L80" s="54"/>
      <c r="M80" s="55"/>
      <c r="N80" s="52"/>
      <c r="O80" s="59"/>
      <c r="P80" s="60"/>
      <c r="Q80" s="66"/>
    </row>
    <row r="81" spans="2:17" x14ac:dyDescent="0.2">
      <c r="B81" s="52"/>
      <c r="C81" s="61"/>
      <c r="D81" s="54"/>
      <c r="E81" s="55"/>
      <c r="F81" s="54"/>
      <c r="G81" s="61"/>
      <c r="H81" s="52"/>
      <c r="I81" s="56"/>
      <c r="J81" s="52"/>
      <c r="K81" s="62"/>
      <c r="L81" s="54"/>
      <c r="M81" s="55"/>
      <c r="N81" s="52"/>
      <c r="O81" s="59"/>
      <c r="P81" s="60"/>
      <c r="Q81" s="66"/>
    </row>
    <row r="82" spans="2:17" x14ac:dyDescent="0.2">
      <c r="B82" s="52"/>
      <c r="C82" s="63"/>
      <c r="D82" s="54"/>
      <c r="E82" s="55"/>
      <c r="F82" s="54"/>
      <c r="G82" s="63"/>
      <c r="H82" s="52"/>
      <c r="I82" s="56"/>
      <c r="J82" s="52"/>
      <c r="K82" s="64"/>
      <c r="L82" s="54"/>
      <c r="M82" s="55"/>
      <c r="N82" s="52"/>
      <c r="O82" s="59"/>
      <c r="P82" s="60"/>
      <c r="Q82" s="66"/>
    </row>
    <row r="83" spans="2:17" x14ac:dyDescent="0.2">
      <c r="B83" s="52"/>
      <c r="C83" s="53"/>
      <c r="D83" s="54"/>
      <c r="E83" s="55"/>
      <c r="F83" s="54"/>
      <c r="G83" s="53"/>
      <c r="H83" s="52"/>
      <c r="I83" s="56"/>
      <c r="J83" s="52"/>
      <c r="K83" s="57"/>
      <c r="L83" s="54"/>
      <c r="M83" s="55"/>
      <c r="N83" s="52"/>
      <c r="O83" s="59"/>
      <c r="P83" s="60"/>
      <c r="Q83" s="66"/>
    </row>
    <row r="84" spans="2:17" x14ac:dyDescent="0.2">
      <c r="B84" s="52"/>
      <c r="C84" s="61"/>
      <c r="D84" s="54"/>
      <c r="E84" s="55"/>
      <c r="F84" s="54"/>
      <c r="G84" s="61"/>
      <c r="H84" s="52"/>
      <c r="I84" s="56"/>
      <c r="J84" s="52"/>
      <c r="K84" s="62"/>
      <c r="L84" s="54"/>
      <c r="M84" s="55"/>
      <c r="N84" s="52"/>
      <c r="O84" s="59"/>
      <c r="P84" s="60"/>
      <c r="Q84" s="66"/>
    </row>
    <row r="85" spans="2:17" x14ac:dyDescent="0.2">
      <c r="B85" s="52"/>
      <c r="C85" s="63"/>
      <c r="D85" s="54"/>
      <c r="E85" s="55"/>
      <c r="F85" s="54"/>
      <c r="G85" s="63"/>
      <c r="H85" s="52"/>
      <c r="I85" s="56"/>
      <c r="J85" s="52"/>
      <c r="K85" s="64"/>
      <c r="L85" s="54"/>
      <c r="M85" s="55"/>
      <c r="N85" s="52"/>
      <c r="O85" s="59"/>
      <c r="P85" s="60"/>
      <c r="Q85" s="66"/>
    </row>
    <row r="86" spans="2:17" x14ac:dyDescent="0.2">
      <c r="B86" s="52"/>
      <c r="C86" s="53"/>
      <c r="D86" s="54"/>
      <c r="E86" s="55"/>
      <c r="F86" s="54"/>
      <c r="G86" s="53"/>
      <c r="H86" s="52"/>
      <c r="I86" s="56"/>
      <c r="J86" s="52"/>
      <c r="K86" s="57"/>
      <c r="L86" s="54"/>
      <c r="M86" s="55"/>
      <c r="N86" s="52"/>
      <c r="O86" s="59"/>
      <c r="P86" s="60"/>
      <c r="Q86" s="66"/>
    </row>
    <row r="87" spans="2:17" x14ac:dyDescent="0.2">
      <c r="B87" s="52"/>
      <c r="C87" s="61"/>
      <c r="D87" s="54"/>
      <c r="E87" s="55"/>
      <c r="F87" s="54"/>
      <c r="G87" s="61"/>
      <c r="H87" s="52"/>
      <c r="I87" s="56"/>
      <c r="J87" s="52"/>
      <c r="K87" s="62"/>
      <c r="L87" s="54"/>
      <c r="M87" s="55"/>
      <c r="N87" s="52"/>
      <c r="O87" s="59"/>
      <c r="P87" s="60"/>
      <c r="Q87" s="66"/>
    </row>
    <row r="88" spans="2:17" x14ac:dyDescent="0.2">
      <c r="B88" s="52"/>
      <c r="C88" s="63"/>
      <c r="D88" s="54"/>
      <c r="E88" s="55"/>
      <c r="F88" s="54"/>
      <c r="G88" s="63"/>
      <c r="H88" s="52"/>
      <c r="I88" s="56"/>
      <c r="J88" s="52"/>
      <c r="K88" s="64"/>
      <c r="L88" s="54"/>
      <c r="M88" s="55"/>
      <c r="N88" s="52"/>
      <c r="O88" s="59"/>
      <c r="P88" s="60"/>
      <c r="Q88" s="66"/>
    </row>
    <row r="89" spans="2:17" x14ac:dyDescent="0.2">
      <c r="B89" s="52"/>
      <c r="C89" s="53"/>
      <c r="D89" s="54"/>
      <c r="E89" s="55"/>
      <c r="F89" s="54"/>
      <c r="G89" s="53"/>
      <c r="H89" s="52"/>
      <c r="I89" s="56"/>
      <c r="J89" s="52"/>
      <c r="K89" s="57"/>
      <c r="L89" s="54"/>
      <c r="M89" s="55"/>
      <c r="N89" s="52"/>
      <c r="O89" s="59"/>
      <c r="P89" s="60"/>
      <c r="Q89" s="66"/>
    </row>
    <row r="90" spans="2:17" x14ac:dyDescent="0.2">
      <c r="B90" s="52"/>
      <c r="C90" s="61"/>
      <c r="D90" s="54"/>
      <c r="E90" s="55"/>
      <c r="F90" s="54"/>
      <c r="G90" s="61"/>
      <c r="H90" s="52"/>
      <c r="I90" s="56"/>
      <c r="J90" s="52"/>
      <c r="K90" s="62"/>
      <c r="L90" s="54"/>
      <c r="M90" s="55"/>
      <c r="N90" s="52"/>
      <c r="O90" s="59"/>
      <c r="P90" s="60"/>
      <c r="Q90" s="66"/>
    </row>
    <row r="91" spans="2:17" x14ac:dyDescent="0.2">
      <c r="B91" s="52"/>
      <c r="C91" s="63"/>
      <c r="D91" s="54"/>
      <c r="E91" s="55"/>
      <c r="F91" s="54"/>
      <c r="G91" s="63"/>
      <c r="H91" s="52"/>
      <c r="I91" s="56"/>
      <c r="J91" s="52"/>
      <c r="K91" s="64"/>
      <c r="L91" s="54"/>
      <c r="M91" s="55"/>
      <c r="N91" s="52"/>
      <c r="O91" s="59"/>
      <c r="P91" s="60"/>
      <c r="Q91" s="66"/>
    </row>
    <row r="92" spans="2:17" x14ac:dyDescent="0.2">
      <c r="B92" s="52"/>
      <c r="C92" s="53"/>
      <c r="D92" s="54"/>
      <c r="E92" s="55"/>
      <c r="F92" s="54"/>
      <c r="G92" s="53"/>
      <c r="H92" s="52"/>
      <c r="I92" s="56"/>
      <c r="J92" s="52"/>
      <c r="K92" s="57"/>
      <c r="L92" s="54"/>
      <c r="M92" s="55"/>
      <c r="N92" s="52"/>
      <c r="O92" s="59"/>
      <c r="P92" s="60"/>
      <c r="Q92" s="66"/>
    </row>
    <row r="93" spans="2:17" x14ac:dyDescent="0.2">
      <c r="B93" s="52"/>
      <c r="C93" s="61"/>
      <c r="D93" s="54"/>
      <c r="E93" s="55"/>
      <c r="F93" s="54"/>
      <c r="G93" s="61"/>
      <c r="H93" s="52"/>
      <c r="I93" s="56"/>
      <c r="J93" s="52"/>
      <c r="K93" s="62"/>
      <c r="L93" s="54"/>
      <c r="M93" s="55"/>
      <c r="N93" s="52"/>
      <c r="O93" s="59"/>
      <c r="P93" s="60"/>
      <c r="Q93" s="66"/>
    </row>
    <row r="94" spans="2:17" x14ac:dyDescent="0.2">
      <c r="B94" s="52"/>
      <c r="C94" s="63"/>
      <c r="D94" s="54"/>
      <c r="E94" s="55"/>
      <c r="F94" s="54"/>
      <c r="G94" s="63"/>
      <c r="H94" s="52"/>
      <c r="I94" s="56"/>
      <c r="J94" s="52"/>
      <c r="K94" s="64"/>
      <c r="L94" s="54"/>
      <c r="M94" s="55"/>
      <c r="N94" s="52"/>
      <c r="O94" s="59"/>
      <c r="P94" s="60"/>
      <c r="Q94" s="66"/>
    </row>
    <row r="95" spans="2:17" x14ac:dyDescent="0.2">
      <c r="B95" s="52"/>
      <c r="C95" s="53"/>
      <c r="D95" s="54"/>
      <c r="E95" s="55"/>
      <c r="F95" s="54"/>
      <c r="G95" s="53"/>
      <c r="H95" s="52"/>
      <c r="I95" s="56"/>
      <c r="J95" s="52"/>
      <c r="K95" s="57"/>
      <c r="L95" s="54"/>
      <c r="M95" s="55"/>
      <c r="N95" s="52"/>
      <c r="O95" s="59"/>
      <c r="P95" s="60"/>
      <c r="Q95" s="66"/>
    </row>
    <row r="96" spans="2:17" x14ac:dyDescent="0.2">
      <c r="B96" s="52"/>
      <c r="C96" s="61"/>
      <c r="D96" s="54"/>
      <c r="E96" s="55"/>
      <c r="F96" s="54"/>
      <c r="G96" s="61"/>
      <c r="H96" s="52"/>
      <c r="I96" s="56"/>
      <c r="J96" s="52"/>
      <c r="K96" s="62"/>
      <c r="L96" s="54"/>
      <c r="M96" s="55"/>
      <c r="N96" s="52"/>
      <c r="O96" s="59"/>
      <c r="P96" s="60"/>
      <c r="Q96" s="66"/>
    </row>
    <row r="97" spans="2:17" x14ac:dyDescent="0.2">
      <c r="B97" s="52"/>
      <c r="C97" s="63"/>
      <c r="D97" s="54"/>
      <c r="E97" s="55"/>
      <c r="F97" s="54"/>
      <c r="G97" s="63"/>
      <c r="H97" s="52"/>
      <c r="I97" s="56"/>
      <c r="J97" s="52"/>
      <c r="K97" s="64"/>
      <c r="L97" s="54"/>
      <c r="M97" s="55"/>
      <c r="N97" s="52"/>
      <c r="O97" s="59"/>
      <c r="P97" s="60"/>
      <c r="Q97" s="66"/>
    </row>
    <row r="98" spans="2:17" x14ac:dyDescent="0.2">
      <c r="B98" s="52"/>
      <c r="C98" s="53"/>
      <c r="D98" s="54"/>
      <c r="E98" s="55"/>
      <c r="F98" s="54"/>
      <c r="G98" s="53"/>
      <c r="H98" s="52"/>
      <c r="I98" s="56"/>
      <c r="J98" s="52"/>
      <c r="K98" s="57"/>
      <c r="L98" s="54"/>
      <c r="M98" s="55"/>
      <c r="N98" s="52"/>
      <c r="O98" s="59"/>
      <c r="P98" s="60"/>
      <c r="Q98" s="66"/>
    </row>
    <row r="99" spans="2:17" ht="17" x14ac:dyDescent="0.2">
      <c r="B99" s="65" t="s">
        <v>118</v>
      </c>
      <c r="C99" s="61"/>
      <c r="D99" s="54"/>
      <c r="E99" s="55"/>
      <c r="F99" s="54"/>
      <c r="G99" s="61"/>
      <c r="H99" s="52"/>
      <c r="I99" s="56"/>
      <c r="J99" s="52"/>
      <c r="K99" s="62"/>
      <c r="L99" s="54"/>
      <c r="M99" s="55"/>
      <c r="N99" s="52"/>
      <c r="O99" s="59"/>
      <c r="P99" s="60"/>
      <c r="Q99" s="66">
        <f>SUM(Q5:Q98)</f>
        <v>20675</v>
      </c>
    </row>
  </sheetData>
  <pageMargins left="0.7" right="0.7" top="0.75" bottom="0.75" header="0.3" footer="0.3"/>
  <pageSetup orientation="portrait" horizontalDpi="0" verticalDpi="0"/>
  <headerFooter>
    <oddFooter>&amp;L&amp;"Aptos Narrow,Regular"&amp;14 &amp;K1C9338800.928.4998&amp;C&amp;"Aptos Narrow,Regular"&amp;14&amp;K1C9338The Brokerage Resource&amp;R&amp;"Aptos Narrow,Regular"&amp;14&amp;K1C9338tbrins.com</oddFooter>
  </headerFooter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2E030F-7F95-3840-841D-7458CEA7C28A}">
          <x14:formula1>
            <xm:f>'Drop Down Lists'!$A$1:$A$11</xm:f>
          </x14:formula1>
          <xm:sqref>H5:H99</xm:sqref>
        </x14:dataValidation>
        <x14:dataValidation type="list" allowBlank="1" showInputMessage="1" showErrorMessage="1" xr:uid="{A58DE4C6-C68A-4340-9525-AEC3A7AD7DF9}">
          <x14:formula1>
            <xm:f>'Drop Down Lists'!$D$1:$D$3</xm:f>
          </x14:formula1>
          <xm:sqref>N5:N99</xm:sqref>
        </x14:dataValidation>
        <x14:dataValidation type="list" allowBlank="1" showInputMessage="1" showErrorMessage="1" xr:uid="{31B850A1-E099-DB41-A26F-999DC7638311}">
          <x14:formula1>
            <xm:f>'Drop Down Lists'!$E$1:$E$6</xm:f>
          </x14:formula1>
          <xm:sqref>I5:I99</xm:sqref>
        </x14:dataValidation>
        <x14:dataValidation type="list" allowBlank="1" showInputMessage="1" showErrorMessage="1" xr:uid="{250825D2-E14B-994B-A209-78033E461D57}">
          <x14:formula1>
            <xm:f>'Drop Down Lists'!$B$1:$B$17</xm:f>
          </x14:formula1>
          <xm:sqref>J5:J99</xm:sqref>
        </x14:dataValidation>
        <x14:dataValidation type="list" allowBlank="1" showInputMessage="1" showErrorMessage="1" xr:uid="{501B2E60-C610-FD4A-BD88-2CBFD4F5F9E4}">
          <x14:formula1>
            <xm:f>'Drop Down Lists'!$C$1:$C$51</xm:f>
          </x14:formula1>
          <xm:sqref>G5:G99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11BE-561B-7C44-B858-D743C4F015D6}">
  <sheetPr>
    <tabColor theme="0" tint="-0.14999847407452621"/>
  </sheetPr>
  <dimension ref="A1:E51"/>
  <sheetViews>
    <sheetView workbookViewId="0">
      <selection activeCell="E14" sqref="E14"/>
    </sheetView>
  </sheetViews>
  <sheetFormatPr baseColWidth="10" defaultRowHeight="16" x14ac:dyDescent="0.2"/>
  <cols>
    <col min="1" max="1" width="24" style="2" customWidth="1"/>
    <col min="2" max="2" width="18" style="2" customWidth="1"/>
    <col min="3" max="3" width="19.6640625" style="2" customWidth="1"/>
    <col min="4" max="4" width="10.83203125" style="2"/>
    <col min="5" max="5" width="23.33203125" style="2" customWidth="1"/>
    <col min="6" max="16384" width="10.83203125" style="2"/>
  </cols>
  <sheetData>
    <row r="1" spans="1:5" x14ac:dyDescent="0.2">
      <c r="A1" s="67" t="s">
        <v>2</v>
      </c>
      <c r="B1" s="33" t="s">
        <v>4</v>
      </c>
      <c r="C1" s="33" t="s">
        <v>3</v>
      </c>
      <c r="D1" s="33" t="s">
        <v>108</v>
      </c>
      <c r="E1" s="33" t="s">
        <v>54</v>
      </c>
    </row>
    <row r="2" spans="1:5" x14ac:dyDescent="0.2">
      <c r="A2" s="68" t="s">
        <v>16</v>
      </c>
      <c r="B2" s="2" t="s">
        <v>20</v>
      </c>
      <c r="C2" s="2" t="s">
        <v>56</v>
      </c>
      <c r="D2" s="2" t="s">
        <v>109</v>
      </c>
      <c r="E2" s="2" t="s">
        <v>127</v>
      </c>
    </row>
    <row r="3" spans="1:5" x14ac:dyDescent="0.2">
      <c r="A3" s="68" t="s">
        <v>7</v>
      </c>
      <c r="B3" s="2" t="s">
        <v>17</v>
      </c>
      <c r="C3" s="2" t="s">
        <v>57</v>
      </c>
      <c r="D3" s="2" t="s">
        <v>110</v>
      </c>
      <c r="E3" s="2" t="s">
        <v>55</v>
      </c>
    </row>
    <row r="4" spans="1:5" x14ac:dyDescent="0.2">
      <c r="A4" s="68" t="s">
        <v>9</v>
      </c>
      <c r="B4" s="2" t="s">
        <v>21</v>
      </c>
      <c r="C4" s="2" t="s">
        <v>58</v>
      </c>
      <c r="E4" s="2" t="s">
        <v>129</v>
      </c>
    </row>
    <row r="5" spans="1:5" x14ac:dyDescent="0.2">
      <c r="A5" s="68" t="s">
        <v>8</v>
      </c>
      <c r="B5" s="2" t="s">
        <v>22</v>
      </c>
      <c r="C5" s="2" t="s">
        <v>59</v>
      </c>
      <c r="E5" s="2" t="s">
        <v>128</v>
      </c>
    </row>
    <row r="6" spans="1:5" x14ac:dyDescent="0.2">
      <c r="A6" s="68" t="s">
        <v>10</v>
      </c>
      <c r="B6" s="2" t="s">
        <v>18</v>
      </c>
      <c r="C6" s="2" t="s">
        <v>60</v>
      </c>
      <c r="E6" s="2" t="s">
        <v>114</v>
      </c>
    </row>
    <row r="7" spans="1:5" x14ac:dyDescent="0.2">
      <c r="A7" s="68" t="s">
        <v>11</v>
      </c>
      <c r="B7" s="2" t="s">
        <v>19</v>
      </c>
      <c r="C7" s="2" t="s">
        <v>61</v>
      </c>
    </row>
    <row r="8" spans="1:5" x14ac:dyDescent="0.2">
      <c r="A8" s="68" t="s">
        <v>12</v>
      </c>
      <c r="B8" s="2" t="s">
        <v>23</v>
      </c>
      <c r="C8" s="2" t="s">
        <v>62</v>
      </c>
    </row>
    <row r="9" spans="1:5" x14ac:dyDescent="0.2">
      <c r="A9" s="68" t="s">
        <v>13</v>
      </c>
      <c r="B9" s="2" t="s">
        <v>24</v>
      </c>
      <c r="C9" s="2" t="s">
        <v>63</v>
      </c>
    </row>
    <row r="10" spans="1:5" x14ac:dyDescent="0.2">
      <c r="A10" s="68" t="s">
        <v>14</v>
      </c>
      <c r="B10" s="2" t="s">
        <v>25</v>
      </c>
      <c r="C10" s="2" t="s">
        <v>64</v>
      </c>
    </row>
    <row r="11" spans="1:5" x14ac:dyDescent="0.2">
      <c r="A11" s="68" t="s">
        <v>15</v>
      </c>
      <c r="B11" s="2" t="s">
        <v>26</v>
      </c>
      <c r="C11" s="2" t="s">
        <v>65</v>
      </c>
    </row>
    <row r="12" spans="1:5" x14ac:dyDescent="0.2">
      <c r="B12" s="2" t="s">
        <v>27</v>
      </c>
      <c r="C12" s="2" t="s">
        <v>66</v>
      </c>
    </row>
    <row r="13" spans="1:5" x14ac:dyDescent="0.2">
      <c r="B13" s="2" t="s">
        <v>28</v>
      </c>
      <c r="C13" s="2" t="s">
        <v>67</v>
      </c>
    </row>
    <row r="14" spans="1:5" x14ac:dyDescent="0.2">
      <c r="B14" s="2" t="s">
        <v>29</v>
      </c>
      <c r="C14" s="2" t="s">
        <v>68</v>
      </c>
    </row>
    <row r="15" spans="1:5" x14ac:dyDescent="0.2">
      <c r="B15" s="2" t="s">
        <v>30</v>
      </c>
      <c r="C15" s="2" t="s">
        <v>69</v>
      </c>
    </row>
    <row r="16" spans="1:5" x14ac:dyDescent="0.2">
      <c r="B16" s="2" t="s">
        <v>31</v>
      </c>
      <c r="C16" s="2" t="s">
        <v>70</v>
      </c>
    </row>
    <row r="17" spans="2:3" x14ac:dyDescent="0.2">
      <c r="B17" s="2" t="s">
        <v>32</v>
      </c>
      <c r="C17" s="2" t="s">
        <v>71</v>
      </c>
    </row>
    <row r="18" spans="2:3" x14ac:dyDescent="0.2">
      <c r="C18" s="2" t="s">
        <v>72</v>
      </c>
    </row>
    <row r="19" spans="2:3" x14ac:dyDescent="0.2">
      <c r="C19" s="2" t="s">
        <v>73</v>
      </c>
    </row>
    <row r="20" spans="2:3" x14ac:dyDescent="0.2">
      <c r="C20" s="2" t="s">
        <v>74</v>
      </c>
    </row>
    <row r="21" spans="2:3" x14ac:dyDescent="0.2">
      <c r="C21" s="2" t="s">
        <v>75</v>
      </c>
    </row>
    <row r="22" spans="2:3" x14ac:dyDescent="0.2">
      <c r="C22" s="2" t="s">
        <v>76</v>
      </c>
    </row>
    <row r="23" spans="2:3" x14ac:dyDescent="0.2">
      <c r="C23" s="2" t="s">
        <v>77</v>
      </c>
    </row>
    <row r="24" spans="2:3" x14ac:dyDescent="0.2">
      <c r="C24" s="2" t="s">
        <v>78</v>
      </c>
    </row>
    <row r="25" spans="2:3" x14ac:dyDescent="0.2">
      <c r="C25" s="2" t="s">
        <v>79</v>
      </c>
    </row>
    <row r="26" spans="2:3" x14ac:dyDescent="0.2">
      <c r="C26" s="2" t="s">
        <v>80</v>
      </c>
    </row>
    <row r="27" spans="2:3" x14ac:dyDescent="0.2">
      <c r="C27" s="2" t="s">
        <v>81</v>
      </c>
    </row>
    <row r="28" spans="2:3" x14ac:dyDescent="0.2">
      <c r="C28" s="2" t="s">
        <v>82</v>
      </c>
    </row>
    <row r="29" spans="2:3" x14ac:dyDescent="0.2">
      <c r="C29" s="2" t="s">
        <v>83</v>
      </c>
    </row>
    <row r="30" spans="2:3" x14ac:dyDescent="0.2">
      <c r="C30" s="2" t="s">
        <v>84</v>
      </c>
    </row>
    <row r="31" spans="2:3" x14ac:dyDescent="0.2">
      <c r="C31" s="2" t="s">
        <v>85</v>
      </c>
    </row>
    <row r="32" spans="2:3" x14ac:dyDescent="0.2">
      <c r="C32" s="2" t="s">
        <v>86</v>
      </c>
    </row>
    <row r="33" spans="3:3" x14ac:dyDescent="0.2">
      <c r="C33" s="2" t="s">
        <v>87</v>
      </c>
    </row>
    <row r="34" spans="3:3" x14ac:dyDescent="0.2">
      <c r="C34" s="2" t="s">
        <v>88</v>
      </c>
    </row>
    <row r="35" spans="3:3" x14ac:dyDescent="0.2">
      <c r="C35" s="2" t="s">
        <v>89</v>
      </c>
    </row>
    <row r="36" spans="3:3" x14ac:dyDescent="0.2">
      <c r="C36" s="2" t="s">
        <v>90</v>
      </c>
    </row>
    <row r="37" spans="3:3" x14ac:dyDescent="0.2">
      <c r="C37" s="2" t="s">
        <v>91</v>
      </c>
    </row>
    <row r="38" spans="3:3" x14ac:dyDescent="0.2">
      <c r="C38" s="2" t="s">
        <v>92</v>
      </c>
    </row>
    <row r="39" spans="3:3" x14ac:dyDescent="0.2">
      <c r="C39" s="2" t="s">
        <v>93</v>
      </c>
    </row>
    <row r="40" spans="3:3" x14ac:dyDescent="0.2">
      <c r="C40" s="2" t="s">
        <v>94</v>
      </c>
    </row>
    <row r="41" spans="3:3" x14ac:dyDescent="0.2">
      <c r="C41" s="2" t="s">
        <v>95</v>
      </c>
    </row>
    <row r="42" spans="3:3" x14ac:dyDescent="0.2">
      <c r="C42" s="2" t="s">
        <v>96</v>
      </c>
    </row>
    <row r="43" spans="3:3" x14ac:dyDescent="0.2">
      <c r="C43" s="2" t="s">
        <v>97</v>
      </c>
    </row>
    <row r="44" spans="3:3" x14ac:dyDescent="0.2">
      <c r="C44" s="2" t="s">
        <v>98</v>
      </c>
    </row>
    <row r="45" spans="3:3" x14ac:dyDescent="0.2">
      <c r="C45" s="2" t="s">
        <v>99</v>
      </c>
    </row>
    <row r="46" spans="3:3" x14ac:dyDescent="0.2">
      <c r="C46" s="2" t="s">
        <v>100</v>
      </c>
    </row>
    <row r="47" spans="3:3" x14ac:dyDescent="0.2">
      <c r="C47" s="2" t="s">
        <v>101</v>
      </c>
    </row>
    <row r="48" spans="3:3" x14ac:dyDescent="0.2">
      <c r="C48" s="2" t="s">
        <v>102</v>
      </c>
    </row>
    <row r="49" spans="3:3" x14ac:dyDescent="0.2">
      <c r="C49" s="2" t="s">
        <v>103</v>
      </c>
    </row>
    <row r="50" spans="3:3" x14ac:dyDescent="0.2">
      <c r="C50" s="2" t="s">
        <v>104</v>
      </c>
    </row>
    <row r="51" spans="3:3" x14ac:dyDescent="0.2">
      <c r="C51" s="2" t="s">
        <v>105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2786A-4E8C-5F45-8A5A-D19582D38E34}">
  <sheetPr>
    <tabColor rgb="FF0070C0"/>
  </sheetPr>
  <dimension ref="B2:X37"/>
  <sheetViews>
    <sheetView showGridLines="0" zoomScale="106" zoomScaleNormal="106" workbookViewId="0">
      <selection activeCell="I7" sqref="I7"/>
    </sheetView>
  </sheetViews>
  <sheetFormatPr baseColWidth="10" defaultRowHeight="16" x14ac:dyDescent="0.2"/>
  <cols>
    <col min="1" max="1" width="10.83203125" style="2"/>
    <col min="2" max="2" width="8.6640625" style="2" customWidth="1"/>
    <col min="3" max="3" width="14.1640625" style="2" customWidth="1"/>
    <col min="4" max="4" width="13.5" style="2" customWidth="1"/>
    <col min="5" max="9" width="10.83203125" style="2"/>
    <col min="10" max="10" width="14" style="2" customWidth="1"/>
    <col min="11" max="22" width="10.83203125" style="2"/>
    <col min="23" max="23" width="11.6640625" style="2" customWidth="1"/>
    <col min="24" max="16384" width="10.83203125" style="2"/>
  </cols>
  <sheetData>
    <row r="2" spans="2:24" ht="21" x14ac:dyDescent="0.25">
      <c r="B2" s="1" t="s">
        <v>33</v>
      </c>
    </row>
    <row r="3" spans="2:24" ht="21" x14ac:dyDescent="0.25">
      <c r="C3" s="3"/>
    </row>
    <row r="5" spans="2:24" x14ac:dyDescent="0.2">
      <c r="B5" s="4" t="s">
        <v>34</v>
      </c>
    </row>
    <row r="6" spans="2:24" ht="31" customHeight="1" x14ac:dyDescent="0.2">
      <c r="B6" s="5" t="s">
        <v>35</v>
      </c>
      <c r="C6" s="6" t="s">
        <v>36</v>
      </c>
      <c r="D6" s="6" t="s">
        <v>37</v>
      </c>
    </row>
    <row r="7" spans="2:24" x14ac:dyDescent="0.2">
      <c r="B7" s="7">
        <v>1</v>
      </c>
      <c r="C7" s="8">
        <v>17732</v>
      </c>
      <c r="D7" s="8">
        <v>26598</v>
      </c>
      <c r="U7" s="9" t="s">
        <v>38</v>
      </c>
      <c r="X7"/>
    </row>
    <row r="8" spans="2:24" ht="16" customHeight="1" x14ac:dyDescent="0.2">
      <c r="B8" s="7">
        <v>2</v>
      </c>
      <c r="C8" s="8">
        <v>15958</v>
      </c>
      <c r="D8" s="8">
        <v>23938</v>
      </c>
      <c r="U8" s="10" t="s">
        <v>35</v>
      </c>
      <c r="V8" s="11" t="s">
        <v>39</v>
      </c>
      <c r="W8" s="12" t="s">
        <v>40</v>
      </c>
      <c r="X8"/>
    </row>
    <row r="9" spans="2:24" x14ac:dyDescent="0.2">
      <c r="B9" s="7">
        <v>3</v>
      </c>
      <c r="C9" s="8">
        <v>14362</v>
      </c>
      <c r="D9" s="8">
        <v>21544</v>
      </c>
      <c r="U9" s="13">
        <v>1</v>
      </c>
      <c r="V9" s="14">
        <v>17732</v>
      </c>
      <c r="W9" s="14">
        <f>'Med Supp Income Projections'!C18</f>
        <v>17732</v>
      </c>
      <c r="X9"/>
    </row>
    <row r="10" spans="2:24" x14ac:dyDescent="0.2">
      <c r="B10" s="7">
        <v>4</v>
      </c>
      <c r="C10" s="8">
        <v>12926</v>
      </c>
      <c r="D10" s="8">
        <v>19389</v>
      </c>
      <c r="U10" s="13">
        <v>2</v>
      </c>
      <c r="V10" s="14">
        <v>17732</v>
      </c>
      <c r="W10" s="14">
        <f>SUM('Med Supp Income Projections'!C19:E19)</f>
        <v>33690</v>
      </c>
      <c r="X10"/>
    </row>
    <row r="11" spans="2:24" x14ac:dyDescent="0.2">
      <c r="B11" s="7">
        <v>5</v>
      </c>
      <c r="C11" s="8">
        <v>11633</v>
      </c>
      <c r="D11" s="8">
        <v>17450</v>
      </c>
      <c r="U11" s="13">
        <v>3</v>
      </c>
      <c r="V11" s="14">
        <v>17732</v>
      </c>
      <c r="W11" s="14">
        <f>SUM('Med Supp Income Projections'!C20:E20)</f>
        <v>48052</v>
      </c>
      <c r="X11"/>
    </row>
    <row r="12" spans="2:24" x14ac:dyDescent="0.2">
      <c r="B12" s="7">
        <v>6</v>
      </c>
      <c r="C12" s="8">
        <v>10470</v>
      </c>
      <c r="D12" s="8">
        <v>15705</v>
      </c>
      <c r="U12" s="13">
        <v>4</v>
      </c>
      <c r="V12" s="14">
        <v>17732</v>
      </c>
      <c r="W12" s="14">
        <f>SUM('Med Supp Income Projections'!C21:F21)</f>
        <v>60978</v>
      </c>
      <c r="X12"/>
    </row>
    <row r="13" spans="2:24" x14ac:dyDescent="0.2">
      <c r="B13" s="7">
        <v>7</v>
      </c>
      <c r="C13" s="8">
        <v>9423</v>
      </c>
      <c r="D13" s="8">
        <v>14134.5</v>
      </c>
      <c r="U13" s="13">
        <v>5</v>
      </c>
      <c r="V13" s="14">
        <v>17732</v>
      </c>
      <c r="W13" s="14">
        <f>SUM('Med Supp Income Projections'!C22:G22)</f>
        <v>72611</v>
      </c>
      <c r="X13"/>
    </row>
    <row r="14" spans="2:24" x14ac:dyDescent="0.2">
      <c r="U14" s="13">
        <v>6</v>
      </c>
      <c r="V14" s="14">
        <v>17732</v>
      </c>
      <c r="W14" s="14">
        <f>SUM('Med Supp Income Projections'!C23:H23)</f>
        <v>83081</v>
      </c>
      <c r="X14"/>
    </row>
    <row r="15" spans="2:24" x14ac:dyDescent="0.2">
      <c r="U15" s="13">
        <v>7</v>
      </c>
      <c r="V15" s="14">
        <v>17732</v>
      </c>
      <c r="W15" s="14">
        <f>SUM('Med Supp Income Projections'!C24:I24)</f>
        <v>92504</v>
      </c>
      <c r="X15"/>
    </row>
    <row r="16" spans="2:24" x14ac:dyDescent="0.2">
      <c r="B16" s="15" t="s">
        <v>41</v>
      </c>
    </row>
    <row r="17" spans="2:23" x14ac:dyDescent="0.2">
      <c r="B17" s="16" t="s">
        <v>35</v>
      </c>
      <c r="C17" s="16" t="s">
        <v>42</v>
      </c>
      <c r="D17" s="35" t="s">
        <v>43</v>
      </c>
      <c r="E17" s="35"/>
      <c r="F17" s="35"/>
      <c r="G17" s="35"/>
      <c r="H17" s="35"/>
      <c r="I17" s="16"/>
      <c r="J17" s="16" t="s">
        <v>40</v>
      </c>
    </row>
    <row r="18" spans="2:23" x14ac:dyDescent="0.2">
      <c r="B18" s="17">
        <v>1</v>
      </c>
      <c r="C18" s="14">
        <v>17732</v>
      </c>
      <c r="D18" s="18"/>
      <c r="E18" s="17"/>
      <c r="F18" s="17"/>
      <c r="G18" s="17"/>
      <c r="H18" s="17"/>
      <c r="I18" s="17"/>
      <c r="J18" s="19">
        <f>C18</f>
        <v>17732</v>
      </c>
    </row>
    <row r="19" spans="2:23" x14ac:dyDescent="0.2">
      <c r="B19" s="17">
        <v>2</v>
      </c>
      <c r="C19" s="14">
        <v>17732</v>
      </c>
      <c r="D19" s="20">
        <v>15958</v>
      </c>
      <c r="E19" s="18"/>
      <c r="F19" s="17"/>
      <c r="G19" s="17"/>
      <c r="H19" s="17"/>
      <c r="I19" s="17"/>
      <c r="J19" s="19">
        <f>SUM(C19:D19)</f>
        <v>33690</v>
      </c>
    </row>
    <row r="20" spans="2:23" x14ac:dyDescent="0.2">
      <c r="B20" s="17">
        <v>3</v>
      </c>
      <c r="C20" s="14">
        <v>17732</v>
      </c>
      <c r="D20" s="20">
        <v>15958</v>
      </c>
      <c r="E20" s="20">
        <v>14362</v>
      </c>
      <c r="F20" s="17"/>
      <c r="G20" s="17"/>
      <c r="H20" s="17"/>
      <c r="I20" s="17"/>
      <c r="J20" s="19">
        <f>SUM(C20:E20)</f>
        <v>48052</v>
      </c>
    </row>
    <row r="21" spans="2:23" x14ac:dyDescent="0.2">
      <c r="B21" s="17">
        <v>4</v>
      </c>
      <c r="C21" s="14">
        <v>17732</v>
      </c>
      <c r="D21" s="20">
        <v>15958</v>
      </c>
      <c r="E21" s="20">
        <v>14362</v>
      </c>
      <c r="F21" s="20">
        <v>12926</v>
      </c>
      <c r="G21" s="17"/>
      <c r="H21" s="17"/>
      <c r="I21" s="17"/>
      <c r="J21" s="19">
        <f>SUM(C21:F21)</f>
        <v>60978</v>
      </c>
    </row>
    <row r="22" spans="2:23" x14ac:dyDescent="0.2">
      <c r="B22" s="17">
        <v>5</v>
      </c>
      <c r="C22" s="14">
        <v>17732</v>
      </c>
      <c r="D22" s="20">
        <v>15958</v>
      </c>
      <c r="E22" s="20">
        <v>14362</v>
      </c>
      <c r="F22" s="20">
        <v>12926</v>
      </c>
      <c r="G22" s="20">
        <v>11633</v>
      </c>
      <c r="H22" s="17"/>
      <c r="I22" s="17"/>
      <c r="J22" s="19">
        <f>SUM(C22:G22)</f>
        <v>72611</v>
      </c>
    </row>
    <row r="23" spans="2:23" x14ac:dyDescent="0.2">
      <c r="B23" s="17">
        <v>6</v>
      </c>
      <c r="C23" s="14">
        <v>17732</v>
      </c>
      <c r="D23" s="20">
        <v>15958</v>
      </c>
      <c r="E23" s="20">
        <v>14362</v>
      </c>
      <c r="F23" s="20">
        <v>12926</v>
      </c>
      <c r="G23" s="20">
        <v>11633</v>
      </c>
      <c r="H23" s="20">
        <v>10470</v>
      </c>
      <c r="I23" s="18"/>
      <c r="J23" s="19">
        <f>SUM(C23:H23)</f>
        <v>83081</v>
      </c>
    </row>
    <row r="24" spans="2:23" x14ac:dyDescent="0.2">
      <c r="B24" s="17">
        <v>7</v>
      </c>
      <c r="C24" s="14">
        <v>17732</v>
      </c>
      <c r="D24" s="20">
        <v>15958</v>
      </c>
      <c r="E24" s="20">
        <v>14362</v>
      </c>
      <c r="F24" s="20">
        <v>12926</v>
      </c>
      <c r="G24" s="20">
        <v>11633</v>
      </c>
      <c r="H24" s="20">
        <v>10470</v>
      </c>
      <c r="I24" s="20">
        <v>9423</v>
      </c>
      <c r="J24" s="19">
        <f>SUM(C24:I24)</f>
        <v>92504</v>
      </c>
    </row>
    <row r="25" spans="2:23" x14ac:dyDescent="0.2">
      <c r="B25" s="9" t="s">
        <v>44</v>
      </c>
      <c r="C25" s="21"/>
      <c r="D25" s="22"/>
      <c r="E25" s="22"/>
      <c r="F25" s="22"/>
      <c r="G25" s="22"/>
      <c r="H25" s="22"/>
      <c r="I25" s="22"/>
      <c r="J25" s="21"/>
    </row>
    <row r="26" spans="2:23" x14ac:dyDescent="0.2">
      <c r="C26" s="21"/>
      <c r="D26" s="22"/>
      <c r="E26" s="22"/>
      <c r="F26" s="22"/>
      <c r="G26" s="22"/>
      <c r="H26" s="22"/>
      <c r="I26" s="22"/>
      <c r="J26" s="21"/>
    </row>
    <row r="28" spans="2:23" x14ac:dyDescent="0.2">
      <c r="B28" s="23" t="s">
        <v>45</v>
      </c>
    </row>
    <row r="29" spans="2:23" x14ac:dyDescent="0.2">
      <c r="B29" s="24" t="s">
        <v>35</v>
      </c>
      <c r="C29" s="24" t="s">
        <v>42</v>
      </c>
      <c r="D29" s="36" t="s">
        <v>43</v>
      </c>
      <c r="E29" s="36"/>
      <c r="F29" s="36"/>
      <c r="G29" s="36"/>
      <c r="H29" s="36"/>
      <c r="I29" s="24"/>
      <c r="J29" s="24" t="s">
        <v>40</v>
      </c>
      <c r="U29" s="25" t="s">
        <v>46</v>
      </c>
    </row>
    <row r="30" spans="2:23" ht="34" x14ac:dyDescent="0.2">
      <c r="B30" s="26">
        <v>1</v>
      </c>
      <c r="C30" s="27">
        <v>26598</v>
      </c>
      <c r="D30" s="28"/>
      <c r="E30" s="26"/>
      <c r="F30" s="26"/>
      <c r="G30" s="26"/>
      <c r="H30" s="26"/>
      <c r="I30" s="26"/>
      <c r="J30" s="29">
        <f>C30</f>
        <v>26598</v>
      </c>
      <c r="U30" s="30" t="s">
        <v>35</v>
      </c>
      <c r="V30" s="31" t="s">
        <v>39</v>
      </c>
      <c r="W30" s="31" t="s">
        <v>40</v>
      </c>
    </row>
    <row r="31" spans="2:23" x14ac:dyDescent="0.2">
      <c r="B31" s="26">
        <v>2</v>
      </c>
      <c r="C31" s="27">
        <v>26598</v>
      </c>
      <c r="D31" s="32">
        <v>23938</v>
      </c>
      <c r="E31" s="28"/>
      <c r="F31" s="26"/>
      <c r="G31" s="26"/>
      <c r="H31" s="26"/>
      <c r="I31" s="26"/>
      <c r="J31" s="29">
        <f>SUM(C31:D31)</f>
        <v>50536</v>
      </c>
      <c r="U31" s="26">
        <v>1</v>
      </c>
      <c r="V31" s="27">
        <v>26598</v>
      </c>
      <c r="W31" s="27">
        <f>SUM('Med Supp Income Projections'!C30:D30)</f>
        <v>26598</v>
      </c>
    </row>
    <row r="32" spans="2:23" x14ac:dyDescent="0.2">
      <c r="B32" s="26">
        <v>3</v>
      </c>
      <c r="C32" s="27">
        <v>26598</v>
      </c>
      <c r="D32" s="32">
        <v>23938</v>
      </c>
      <c r="E32" s="32">
        <v>21544</v>
      </c>
      <c r="F32" s="26"/>
      <c r="G32" s="26"/>
      <c r="H32" s="26"/>
      <c r="I32" s="26"/>
      <c r="J32" s="29">
        <f>SUM(C32:E32)</f>
        <v>72080</v>
      </c>
      <c r="U32" s="26">
        <v>2</v>
      </c>
      <c r="V32" s="27">
        <v>26598</v>
      </c>
      <c r="W32" s="27">
        <f>SUM('Med Supp Income Projections'!C31:D31)</f>
        <v>50536</v>
      </c>
    </row>
    <row r="33" spans="2:23" x14ac:dyDescent="0.2">
      <c r="B33" s="26">
        <v>4</v>
      </c>
      <c r="C33" s="27">
        <v>26598</v>
      </c>
      <c r="D33" s="32">
        <v>23938</v>
      </c>
      <c r="E33" s="32">
        <v>21544</v>
      </c>
      <c r="F33" s="32">
        <v>19389</v>
      </c>
      <c r="G33" s="26"/>
      <c r="H33" s="26"/>
      <c r="I33" s="26"/>
      <c r="J33" s="29">
        <f>SUM(C33:F33)</f>
        <v>91469</v>
      </c>
      <c r="U33" s="26">
        <v>3</v>
      </c>
      <c r="V33" s="27">
        <v>26598</v>
      </c>
      <c r="W33" s="27">
        <f>SUM('Med Supp Income Projections'!C32:E32)</f>
        <v>72080</v>
      </c>
    </row>
    <row r="34" spans="2:23" x14ac:dyDescent="0.2">
      <c r="B34" s="26">
        <v>5</v>
      </c>
      <c r="C34" s="27">
        <v>26598</v>
      </c>
      <c r="D34" s="32">
        <v>23938</v>
      </c>
      <c r="E34" s="32">
        <v>21544</v>
      </c>
      <c r="F34" s="32">
        <v>19389</v>
      </c>
      <c r="G34" s="32">
        <v>17450</v>
      </c>
      <c r="H34" s="26"/>
      <c r="I34" s="26"/>
      <c r="J34" s="29">
        <f>SUM(C34:G34)</f>
        <v>108919</v>
      </c>
      <c r="U34" s="26">
        <v>4</v>
      </c>
      <c r="V34" s="27">
        <v>26598</v>
      </c>
      <c r="W34" s="27">
        <f>SUM('Med Supp Income Projections'!C33:F33)</f>
        <v>91469</v>
      </c>
    </row>
    <row r="35" spans="2:23" x14ac:dyDescent="0.2">
      <c r="B35" s="26">
        <v>6</v>
      </c>
      <c r="C35" s="27">
        <v>26598</v>
      </c>
      <c r="D35" s="32">
        <v>23938</v>
      </c>
      <c r="E35" s="32">
        <v>21544</v>
      </c>
      <c r="F35" s="32">
        <v>19389</v>
      </c>
      <c r="G35" s="32">
        <v>17450</v>
      </c>
      <c r="H35" s="32">
        <v>15705</v>
      </c>
      <c r="I35" s="28"/>
      <c r="J35" s="29">
        <f>SUM(C35:H35)</f>
        <v>124624</v>
      </c>
      <c r="U35" s="26">
        <v>5</v>
      </c>
      <c r="V35" s="27">
        <v>26598</v>
      </c>
      <c r="W35" s="27">
        <f>SUM('Med Supp Income Projections'!C34:G34)</f>
        <v>108919</v>
      </c>
    </row>
    <row r="36" spans="2:23" x14ac:dyDescent="0.2">
      <c r="B36" s="26">
        <v>7</v>
      </c>
      <c r="C36" s="27">
        <v>26598</v>
      </c>
      <c r="D36" s="32">
        <v>23938</v>
      </c>
      <c r="E36" s="32">
        <v>21544</v>
      </c>
      <c r="F36" s="32">
        <v>19389</v>
      </c>
      <c r="G36" s="32">
        <v>17450</v>
      </c>
      <c r="H36" s="32">
        <v>15705</v>
      </c>
      <c r="I36" s="32">
        <f>15705-1570.5</f>
        <v>14134.5</v>
      </c>
      <c r="J36" s="29">
        <f>SUM(C36:I36)</f>
        <v>138758.5</v>
      </c>
      <c r="U36" s="26">
        <v>6</v>
      </c>
      <c r="V36" s="27">
        <v>26598</v>
      </c>
      <c r="W36" s="27">
        <f>SUM('Med Supp Income Projections'!C35:H35)</f>
        <v>124624</v>
      </c>
    </row>
    <row r="37" spans="2:23" x14ac:dyDescent="0.2">
      <c r="B37" s="25" t="s">
        <v>44</v>
      </c>
      <c r="U37" s="26">
        <v>7</v>
      </c>
      <c r="V37" s="27">
        <v>26598</v>
      </c>
      <c r="W37" s="27">
        <f>SUM('Med Supp Income Projections'!C36:I36)</f>
        <v>138758.5</v>
      </c>
    </row>
  </sheetData>
  <mergeCells count="2">
    <mergeCell ref="D17:H17"/>
    <mergeCell ref="D29:H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Commission Tracker</vt:lpstr>
      <vt:lpstr>Drop Down Lists</vt:lpstr>
      <vt:lpstr>Med Supp Income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Portanova</dc:creator>
  <cp:lastModifiedBy>Carolyn Portanova</cp:lastModifiedBy>
  <dcterms:created xsi:type="dcterms:W3CDTF">2024-01-19T18:41:20Z</dcterms:created>
  <dcterms:modified xsi:type="dcterms:W3CDTF">2024-01-22T19:45:25Z</dcterms:modified>
</cp:coreProperties>
</file>